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Carlos Valladares\001 LAIP\15 Memos y Notas\2022\oct22\02 DGEA\SACI\"/>
    </mc:Choice>
  </mc:AlternateContent>
  <xr:revisionPtr revIDLastSave="0" documentId="13_ncr:1_{43D9CDFE-E294-4B35-A1E6-2AA9F82E15FB}" xr6:coauthVersionLast="47" xr6:coauthVersionMax="47" xr10:uidLastSave="{00000000-0000-0000-0000-000000000000}"/>
  <bookViews>
    <workbookView xWindow="780" yWindow="4440" windowWidth="28005" windowHeight="10545" xr2:uid="{00000000-000D-0000-FFFF-FFFF00000000}"/>
  </bookViews>
  <sheets>
    <sheet name="Trimestre 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2" i="2" l="1"/>
  <c r="C144" i="2"/>
  <c r="H15" i="2" l="1"/>
  <c r="H120" i="2" l="1"/>
  <c r="C92" i="2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25" i="2" s="1"/>
  <c r="C111" i="2" s="1"/>
  <c r="C112" i="2" s="1"/>
  <c r="C113" i="2" s="1"/>
  <c r="C114" i="2" s="1"/>
  <c r="C115" i="2" s="1"/>
  <c r="C116" i="2" s="1"/>
  <c r="C117" i="2" s="1"/>
  <c r="C118" i="2" s="1"/>
  <c r="C119" i="2" s="1"/>
  <c r="H67" i="2" l="1"/>
  <c r="C83" i="2" s="1"/>
  <c r="A48" i="2" l="1"/>
  <c r="A49" i="2" s="1"/>
  <c r="G29" i="2" l="1"/>
  <c r="F34" i="2" s="1"/>
  <c r="F38" i="2" s="1"/>
  <c r="H22" i="2"/>
  <c r="C38" i="2" s="1"/>
  <c r="C40" i="2" l="1"/>
</calcChain>
</file>

<file path=xl/sharedStrings.xml><?xml version="1.0" encoding="utf-8"?>
<sst xmlns="http://schemas.openxmlformats.org/spreadsheetml/2006/main" count="310" uniqueCount="182">
  <si>
    <t>DGA</t>
  </si>
  <si>
    <t>Subdirección de Administración</t>
  </si>
  <si>
    <t>MARIA GUILLERMINA AGUILAR JOVEL</t>
  </si>
  <si>
    <t>INNOPLASTIC, S.A. DE C.V.</t>
  </si>
  <si>
    <t>PROVEEDORA DE BIENES Y SERVICIOS GENERALES, SOCIEDAD ANONIMA DE CAPITAL VAR</t>
  </si>
  <si>
    <t>CESAR AUGUSTO ESCALANTE HERNANDEZ</t>
  </si>
  <si>
    <t>Subdirección de Planificación y Mantenimiento de Infraestructura</t>
  </si>
  <si>
    <t>SUBDIRECCIÓN DE ADMINISTRACIÓN</t>
  </si>
  <si>
    <t>MONTO</t>
  </si>
  <si>
    <t>No. ORDEN DE COMPRA</t>
  </si>
  <si>
    <t>FONDOS GOES</t>
  </si>
  <si>
    <t>N°</t>
  </si>
  <si>
    <t>N° COMPRASAL</t>
  </si>
  <si>
    <t>FECHA DE ORDEN COMPRA</t>
  </si>
  <si>
    <t>DENOMINACIÓN DEL PROCESO</t>
  </si>
  <si>
    <t>SOLICITANTE</t>
  </si>
  <si>
    <t>PROVEEDOR</t>
  </si>
  <si>
    <t>FONDOS PROPIOS</t>
  </si>
  <si>
    <t>No. CONTRATO</t>
  </si>
  <si>
    <t>FECHA DE SUSCRIPCIÓN DE CONTRATO</t>
  </si>
  <si>
    <t>CENTRO DE SERVICIO DOÑO, S.A. DE C.V.</t>
  </si>
  <si>
    <t xml:space="preserve">No. </t>
  </si>
  <si>
    <t>DETALLE</t>
  </si>
  <si>
    <t>TOTALES</t>
  </si>
  <si>
    <t>N° Ordenes de Compra</t>
  </si>
  <si>
    <t>Procesos a través de Ordenes de Compra</t>
  </si>
  <si>
    <t>Contratos Realizados</t>
  </si>
  <si>
    <t>Procesos a través de Contratos</t>
  </si>
  <si>
    <t>Monto Total de Ordenes de Compra</t>
  </si>
  <si>
    <t>Monto Total de Contratos</t>
  </si>
  <si>
    <t>FONDO GOES</t>
  </si>
  <si>
    <t>TOTAL FONDO GOES</t>
  </si>
  <si>
    <t>TOTAL FONDOS PROPIOS</t>
  </si>
  <si>
    <t>SUBDIRECTOR DE ADMINISTRACION</t>
  </si>
  <si>
    <t>REINA DE LA PAZ RODRIGUEZ ZELAYA</t>
  </si>
  <si>
    <t>DIRECCIÓN GENERAL DE ADUANAS</t>
  </si>
  <si>
    <t>DINAFI</t>
  </si>
  <si>
    <t>SUBDIRECCIÓN DE PLANIFICACIÓN Y MANTENIMIENTO DE INFRAESTRUCTURA</t>
  </si>
  <si>
    <t>DIRECCIÓN NACIONAL DE ADMINISTRACIÓN FINANCIERA E INNOVACIÓN</t>
  </si>
  <si>
    <t>SCREENCHECK EL SALVADOR, S.A. DE C.V.</t>
  </si>
  <si>
    <t>Subdirección de Recursos Humanos</t>
  </si>
  <si>
    <t>SUBDIRECCIÓN DE RRHH</t>
  </si>
  <si>
    <t>JUGUESAL, S.A. DE C.V.</t>
  </si>
  <si>
    <r>
      <t xml:space="preserve">  </t>
    </r>
    <r>
      <rPr>
        <b/>
        <sz val="22"/>
        <color theme="0"/>
        <rFont val="Britannic Bold"/>
        <family val="2"/>
      </rPr>
      <t>O  R  D  E  N  E  S    D  E    C  O  M  P  R  A  AGOSTO    2   0   2  2</t>
    </r>
  </si>
  <si>
    <t>SUMINISTRO E INSTALACIÓN DE LLANTAS</t>
  </si>
  <si>
    <t>Adquisición de barrera víal y conos viales para diferentes Aduanas de El Salvador</t>
  </si>
  <si>
    <t>MAQUINARIA EFICIENTE DE EL SALVADOR, S.A. DE C.V.</t>
  </si>
  <si>
    <t>ADQUISICION DE UNIFORMES PARA LA SELECCIÓN  DEL MINISTERIO DE HACIENDA</t>
  </si>
  <si>
    <t xml:space="preserve">NETO SPORT, S.A DE C.V </t>
  </si>
  <si>
    <t>ADQUISICION DE 2 TABLETS</t>
  </si>
  <si>
    <t xml:space="preserve">EXPERT DIGITAL, S.A DE C.V </t>
  </si>
  <si>
    <t>Servicio de mantenimiento preventivo y correctivo para el sistema de filtración para la remoción de hierro y manganeso de Aduana El Poy</t>
  </si>
  <si>
    <t xml:space="preserve"> SUDAMERICANA DE COMERCIO S.A. DE C.V.</t>
  </si>
  <si>
    <t>TRASLADO DE ENLACES DE DATOS A NUEVA UBICACIÓN</t>
  </si>
  <si>
    <t xml:space="preserve">TELEMOVIL EL SALVADOR, S.A. DE C.V. </t>
  </si>
  <si>
    <t>SERVICIO DE MANTENIMIENTO PREVENTIVO Y CORRECTIVO DE SUBESTACIONES DE CENTRO RECREATIVO DEL MINISTERIO DE HACIENDA.</t>
  </si>
  <si>
    <t xml:space="preserve">CIRSAL, S.A. DE C.V. </t>
  </si>
  <si>
    <t>SERVICIOS DE DESMONTAJE, TRASLADO Y REUBICACION DE SOLUCION DE VIDEOVIGILANCIA DEL CENTRO DE DATOS TRES TORRES DEL MINISTERIO DE HACIENDA HACIA DGA</t>
  </si>
  <si>
    <t>SUBDIRECCIÓN NACIONAL DE ADMINISTRACIÓN FINANCIERA E INNOVACIÓN</t>
  </si>
  <si>
    <t>JMTELCOM, JESÚS MARTÍNEZ Y ASOCIADOS, S. A. DE C. V.</t>
  </si>
  <si>
    <t>ADQUISICIÓN DE TARJETAS BLANCAS DE PVC PARA CARNET DE IDENTIFICACIÓN PERSONAL.</t>
  </si>
  <si>
    <t>UNIDAD DE GESTIÓN FINANCIERA MUNICIPAL - DGT</t>
  </si>
  <si>
    <t>ADQUISICIÓN DE CHALECOS INSTITUCIONALES, CON CINTA REFLECTIVA</t>
  </si>
  <si>
    <t>GLORIA ELIZABETH AMAYA DE VIERA</t>
  </si>
  <si>
    <t>TOTAL ORDENES DE COMPRA, FONDOS GOES MES DE AGOSTO 2022</t>
  </si>
  <si>
    <t>SERVICIO DE IMPRESIÓN DE FACTURAS CONSUMIDOR FINAL PARA LA VENTA DE ESPECIES MUNICIPALES.</t>
  </si>
  <si>
    <t>R.R. DONNELLEY DE EL SALVADOR, S.A. DE C.V.</t>
  </si>
  <si>
    <t>SERVICIO DE DIAGNÓSTICO DE POZO EXISTENTE EN EL TERRENO DEL PARQUE DE LA FAMILIA, QUE INCLUYE INSPECCIÓN, LIMPIEZA, AFORO Y ANÁLISIS DE LA CALIDAD DEL AGUA</t>
  </si>
  <si>
    <t>POZOS Y BOMBAS, S.A. DE C.V.</t>
  </si>
  <si>
    <t>TOTAL ORDENES DE COMPRA, FONDOS PROPIO MES DE AGOSTO 2022</t>
  </si>
  <si>
    <t>C O N T R A T O S   AGOSTO   2 0 2 2</t>
  </si>
  <si>
    <t>C.65/2022</t>
  </si>
  <si>
    <t>SERVICIOS DE AUDITORÍA EXTERNA RELACIONADOS AL PROGRAMA TEMPORAL DE APOYO ANTE LA CRISIS DE LOS COMBUSTIBLES EN EL SALVADOR</t>
  </si>
  <si>
    <t>Credito Público</t>
  </si>
  <si>
    <t>CORNEJO &amp; UMAÑA, LTDA. DE S.V.</t>
  </si>
  <si>
    <t>TOTAL CONTRATOS, FONDOS GOES MES DE AGOSTO 2022</t>
  </si>
  <si>
    <t>SUMINISTRO DE 10 EQUIPOS DE AIRE ACONDICIONADO</t>
  </si>
  <si>
    <t>AIRESEVEN, SOCIEDAD ANONIMA DE CAPITAL VARIABLE</t>
  </si>
  <si>
    <t>$               79, 891.00</t>
  </si>
  <si>
    <t>MONTO TOTAL CONTRATOADO EN EL MES DE AGOSTO 2022</t>
  </si>
  <si>
    <r>
      <t xml:space="preserve">  </t>
    </r>
    <r>
      <rPr>
        <b/>
        <sz val="22"/>
        <color theme="0"/>
        <rFont val="Britannic Bold"/>
        <family val="2"/>
      </rPr>
      <t>O  R  D  E  N  E  S    D  E    C  O  M  P  R  A  SEPTIEMBRE    2   0   2  2</t>
    </r>
  </si>
  <si>
    <t>SERVICIO DE DESMONTAJE DE EQUIPOS DE AIRE ACONDICIONADO TIPO CONFORT DEL CENTRO DE DATOS TRES TORRES, TRASLADO Y REUBICACIÓN DE UNO DE ESTOS EQUIPOS AL CENTRO DE DATOS DE LA DIRECCIÓN GENERAL DE ADUANAS DEL MINISTERIO DE HACIENDA</t>
  </si>
  <si>
    <t>INESERMA, SOCIEDAD ANONIMA DE CAPITAL VARIABLE.</t>
  </si>
  <si>
    <t>ADQUISICIÓN DE 2 CAFETERAS DE ACERO INOXIDABLE DE 45 TAZAS</t>
  </si>
  <si>
    <t>UNIDAD NORMATIVA DE ADQUISICIONES Y CONTRATACIONES DE LA ADMINISTRACIÓN PÚBLICA (UNAC)</t>
  </si>
  <si>
    <t>CALCULADORAS Y TECLADOS, S.A. DE C.V.</t>
  </si>
  <si>
    <t>SUMINISTRO DE ARTÍCULOS DE LIMPIEZA POR ÍTEMS DECLARADOS DESIERTOS EN PROCESO COMPRASAL 20220060, PARA DIFERENTES DEPENDENCIAS DEL MINISTRIO DE HACIENDA</t>
  </si>
  <si>
    <t>MULTI-INVERSIONES LA CIMA, S.A. DE C.V.</t>
  </si>
  <si>
    <t>SUMINISTRO DE PRENDAS DE VESTIR</t>
  </si>
  <si>
    <t>JEFE DE DEPARTAMENTO DE SEGURIDAD</t>
  </si>
  <si>
    <t>INDUSTRIAS TOPAZ, LIMITADA DE CAPITAL VARIABLE</t>
  </si>
  <si>
    <t>ALL SEASONS COMPANY, S.A. DE C.V.</t>
  </si>
  <si>
    <t>ADQUISICIÓN DE RELOJ BIOMETRICO DE RECONOCIMIENTO FACIAL Y TEMPERATURA CORPORAL</t>
  </si>
  <si>
    <t>GENERAL SECURITY (EL SALVADOR), S.A. DE C.V.</t>
  </si>
  <si>
    <t>SERVICIO DE TECNOLOGÍA GPS PARA LA FLOTA VEHICULAR DEL MINISTERIO DE HACIENDA PARA EL PERÍODO COMPRENDIDO DEL 01 DE NOVIEMBRE AL 31 DE DICIEMBRE DE 2022</t>
  </si>
  <si>
    <t>LOCALIZACION Y SEGURIDAD SATELITAL, SOCIEDAD ANONIMA DE CAPITAL VARIABLE</t>
  </si>
  <si>
    <t>CURSO DE ARGUMENTACIÓN JURÍDICA Y RACIONALIDAD ARGUMENTATIVA</t>
  </si>
  <si>
    <t>TRIBUNAL DE APELACIONES DE LOS IMPUESTOS INTERNOS Y DE ADUANAS</t>
  </si>
  <si>
    <t>MOISES ALBERTO ALFARO ALVARADO</t>
  </si>
  <si>
    <t>SERVICIOS DE DESMONTAJE DE SOLUCIÓN DE CONTROL DE ACCESO DEL CENTRO DE DATOS TRES TORRES E INSTALACIÓN DE SENSOR POD (MONITOREO AMBIENTAL), EN CENTRO DE DATOS DGA. DEL MINISTERIO DE HACIENDA.</t>
  </si>
  <si>
    <t>SUBDIRECTOR NACIONAL DE ADMINISTRACIÓN FINANCIERA E INNOVACIÓN</t>
  </si>
  <si>
    <t>FASOR, S. A. DE C. V.</t>
  </si>
  <si>
    <t>ADQUISICIÓN DE EQUIPOS DE COMUNICACIONES (SWITCHES) PARA LA RED MINISTERIO DE HACIENDA</t>
  </si>
  <si>
    <t>DATASYS EL SALVADOR, SOCIEDAD ANÓNIMA DE CAPITAL VARIABLE</t>
  </si>
  <si>
    <t>NO SE UTILIZÓ, YA QUE CORRESPONDE A UNA ORDEN DE PEDIDO DE JUNIO DEL CONTRATO No. 28839</t>
  </si>
  <si>
    <t>Adquisición de una estructura de TV</t>
  </si>
  <si>
    <t>DIRECCIÓN DE COMUNICACIONES</t>
  </si>
  <si>
    <t>SINÉRGICA VIOLANTE &amp; TEJADA PUBLICIDAD, SOCIEDAD ANONIMA DE CAPITAL VARIABLE</t>
  </si>
  <si>
    <t>MARIA ISABEL AQUINO DE FUENTES</t>
  </si>
  <si>
    <t>Adquisición de Certificado de Regalo para hijos de empleados del Ministerio de Hacienda</t>
  </si>
  <si>
    <t>Programa avanzado de insumos multimedia y de transmisión.</t>
  </si>
  <si>
    <t>JOSÉ ROBERTO RODRIGUEZ AREVALO</t>
  </si>
  <si>
    <t>SUMINISTRO DE RECARGAS DE BACTERICIDA PARA LAS DEPENDENCIAS DEL MINISTERIO DE HACIENDA PARA EL PERÍODO COMPRENDIDO DE OCTUBRE DE DICIEMBRE 2022</t>
  </si>
  <si>
    <t>CLEAN AIR, S.A. DE C.V.</t>
  </si>
  <si>
    <t>Solicitando adquisición de cajas de cartón</t>
  </si>
  <si>
    <t>INUTILIZADA</t>
  </si>
  <si>
    <t>FECHA DE INGRESO AL SACI</t>
  </si>
  <si>
    <t>ADQUISICIÓN DE 15 TARIMAS PARA ALMACÉN DE ESPECIES MUNICIPALES</t>
  </si>
  <si>
    <t>UNIDAD DE GESTIÓN FINANCIERA MUNICIPAL - DIRECCIÓN GENERAL DE TESORERIA</t>
  </si>
  <si>
    <t>VICTOR MANUEL HERNÁNDEZ QUINTEROS</t>
  </si>
  <si>
    <t>MONTO TOTAL CONTRATADO EN EL MES DE SEPTIEMBRE 2022</t>
  </si>
  <si>
    <t>MONTO TOTAL CONTRATOADO EN EL MES DE SEPTIEMBRE 2022</t>
  </si>
  <si>
    <t>$ 117.877.70</t>
  </si>
  <si>
    <r>
      <t xml:space="preserve">  </t>
    </r>
    <r>
      <rPr>
        <b/>
        <sz val="22"/>
        <color theme="0"/>
        <rFont val="Britannic Bold"/>
        <family val="2"/>
      </rPr>
      <t>O  R  D  E  N  E  S    D  E    C  O  M  P  R  A  OCTUBRE    2   0   2  2</t>
    </r>
  </si>
  <si>
    <t>TOTAL ORDENES DE COMPRA, FONDOS GOES MES DE OCTUBRE 2022</t>
  </si>
  <si>
    <t>TOTAL ORDENES DE COMPRA, FONDOS PROPIO MES DE OCTUBRE 2022</t>
  </si>
  <si>
    <t>C O N T R A T O S   OCTUBRE   2 0 2 2</t>
  </si>
  <si>
    <t>TOTAL CONTRATOS, FONDOS GOES MES DE OCTUBRE 2022</t>
  </si>
  <si>
    <t>MONTO TOTAL CONTRATOADO EN EL MES DE OCTUBRE 2022</t>
  </si>
  <si>
    <t>MONTO TOTAL CONTRATOADO EN EL MES DE OCUBRE 2022</t>
  </si>
  <si>
    <t>ADQUISICIÓN DE TELÉFONOS IP Y LICENCIAS DE USUARIO PARA LA DGII.</t>
  </si>
  <si>
    <t>SOLUTECNO, S.A DE C.V.</t>
  </si>
  <si>
    <t>DIRECCION GENERAL DE
 IMPUESTOS INTERNOS</t>
  </si>
  <si>
    <t>NO UTILIZADA</t>
  </si>
  <si>
    <t>SUMINISTROS ELECTRICOS Y ELECTRONICOS, S. A. DE C. V.</t>
  </si>
  <si>
    <t>Adquisición de 20 juegos de pastas para la conformación de Libros de Acuerdos originales</t>
  </si>
  <si>
    <t>IMPRENTA LA TARJETA, S. A. DE C. V.</t>
  </si>
  <si>
    <t>ADQUISICIÓN DE 405 FOLDERS DE PLÁSTICO</t>
  </si>
  <si>
    <t>SUBDIRECCIÓN DE RECURSOS HUMANOS</t>
  </si>
  <si>
    <t>DPG, S.A. DE C.V.</t>
  </si>
  <si>
    <t>Suscripción anual Apple Developer Program</t>
  </si>
  <si>
    <t>IRIBEM S.A. DE C.V.</t>
  </si>
  <si>
    <t>Suministrode instrumentos de análisis y medición eléctrica y suministro de herramientas de ferretería para las diferentes dependencias del ministerio de hacienda.</t>
  </si>
  <si>
    <t>ELECTROLABMEDIC, S.A. DE C.V.</t>
  </si>
  <si>
    <t>FREDY NOÉ GRANADOS RIVERA</t>
  </si>
  <si>
    <t>MULTI- INVERSIONES LA CIMA, S.A. DE C.V.</t>
  </si>
  <si>
    <t>VIDUC, S.A. DE C.V.</t>
  </si>
  <si>
    <t>SUMINISTRO E INSTALACIÓN DE CORTINAS TIPO ROLLER PARA NUEVO RECINTO DE ADUANA EL AMATILLO</t>
  </si>
  <si>
    <t>ERLO, S. A. DE C. V.</t>
  </si>
  <si>
    <t>JMTELCOM, JESUS MARTINEZ Y ASOCIADOS S. A. DE C. V.</t>
  </si>
  <si>
    <t>FREDY NOE GRANADOS RIVERA</t>
  </si>
  <si>
    <t>DIRECCIÓN GENERAL DE ADMINISTRACIÓN</t>
  </si>
  <si>
    <t>COMPRA DE MUNICIÓN Y ACCESORIOS PARA LA PRÁCTICA DE TIRO</t>
  </si>
  <si>
    <t>SUBDIRECCIÓN DE ADMINISTRACION</t>
  </si>
  <si>
    <t>GRUPO ARTEMISA,SOCIEDAD ANONIMA DE CAPITAL VARIABLE</t>
  </si>
  <si>
    <t>ALMACENES VIDRI, S.A. DE C.V.</t>
  </si>
  <si>
    <t>SUMINISTRO E INSTALACIÓN DE RÓTULOS DE IDENTIFICACIÓN DE UNIDADES ORGANIZATIVAS Y SEÑALÉTICA.</t>
  </si>
  <si>
    <t>DIRECCIÓN GENERAL DE CONTABILIDAD GUBERNAMENTAL</t>
  </si>
  <si>
    <t>SERRANO BARRIOS, NANCY MARICELA</t>
  </si>
  <si>
    <t>Suministro e Instalación de dos tanques de Almacenamiento de agua potable para Aduana Terrestre El Poy</t>
  </si>
  <si>
    <t>INPOBER,  S.A. DE C.V.</t>
  </si>
  <si>
    <t>Adquisición de basureros plásticos para Aduana Terrestre el Amatillo</t>
  </si>
  <si>
    <t>MARÍA GUILLERMINA AGUILAR JOVEL</t>
  </si>
  <si>
    <t>Adquisición de bienes informáticos y de almacenamiento de información para el Departamento Institucional de Genero</t>
  </si>
  <si>
    <t>DEPARTAMENTO INSTITUCIONAL DE GENERO</t>
  </si>
  <si>
    <t>TU PRECIO, S.A. DE C.V.</t>
  </si>
  <si>
    <t>REINA DE LA PAZ RODRÍGUEZ ZELAYA</t>
  </si>
  <si>
    <t>SUMINISTRO DE ACCESORIOS Y MATERIALES PARA EL FUNCIONAMIENTO Y PROTECCIÓN DE EQUIPOS COMPUTACIONALES CLIENTES DEL MINISTERIO DE HACIENDA</t>
  </si>
  <si>
    <t>BUSINESS CENTER, S. A. DE C. V.</t>
  </si>
  <si>
    <t>TUPRECIO, SOCIEDAD ANONIMA DE CAPITAL VARIABLE</t>
  </si>
  <si>
    <t xml:space="preserve">ADQUISICIÓN DE IMPRESIÓN DE DOCUMENTOS DE LA POLÍTICA INSTITUCIONAL DE IGUALDAD, NO DISCRIMINACIÓN Y VIDA LIBRE DE VIOLENCIA PARA LAS MUJERES, DEL MINISTERIO DE HACIENDA. </t>
  </si>
  <si>
    <t>DEPARTAMENTO INSTITUCIONAL DE GÉNERO</t>
  </si>
  <si>
    <t>ESTILOGRAFICA, SOCIEDAD ANONIMA DE CAPITAL VARIABLE</t>
  </si>
  <si>
    <t>Adquisición de Rack Metálicos para garrafones de agua envasada para la DGA.</t>
  </si>
  <si>
    <t>JESUS ABRAHAM LOPEZ TORRES</t>
  </si>
  <si>
    <t>SERVICIOS DE ENLACES DE DATOS Y FIBRA ÓPTICA PARA CENTRO DE DATOS ALTERNO DEL MINISTERIO DE HACIENDA</t>
  </si>
  <si>
    <t>ESCUCHA(PANAMA) S.A. SUCURSAL EL SALVADOR, S.A. DE C.V</t>
  </si>
  <si>
    <t xml:space="preserve">$             42,538.52 </t>
  </si>
  <si>
    <t>70/2022</t>
  </si>
  <si>
    <t>SUMINISTRO DE MATERIALES Y ACCESORIOS PARA LA RED DE DATOS DEL MINISTERIO DE HACIENDA</t>
  </si>
  <si>
    <t>COMPRA DE PRENDAS DE VESTIR QUE SERAN UTILIZADAS COMO UNIFORME.</t>
  </si>
  <si>
    <t>Servicio de diagnóstico de estado actual del sistema fotovoltaico de 24 KWP y reconfiguración del software de monitoreo y registro de la planta fotovoltaica que se encuentra instalada en el edificio sede del 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</si>
</sst>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b/>
      <sz val="22"/>
      <name val="Britannic Bold"/>
      <family val="2"/>
    </font>
    <font>
      <b/>
      <sz val="22"/>
      <color theme="0"/>
      <name val="Britannic Bold"/>
      <family val="2"/>
    </font>
    <font>
      <b/>
      <sz val="9"/>
      <color theme="1"/>
      <name val="Tahoma"/>
      <family val="2"/>
    </font>
    <font>
      <b/>
      <sz val="9"/>
      <name val="Tahoma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9C0006"/>
      <name val="Calibri"/>
      <family val="2"/>
      <scheme val="minor"/>
    </font>
    <font>
      <b/>
      <sz val="9"/>
      <color rgb="FFFF0000"/>
      <name val="Tahoma"/>
      <family val="2"/>
    </font>
    <font>
      <sz val="11"/>
      <color rgb="FF9C000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4080"/>
      </left>
      <right style="thin">
        <color rgb="FF004080"/>
      </right>
      <top style="thin">
        <color rgb="FF004080"/>
      </top>
      <bottom style="thin">
        <color rgb="FF004080"/>
      </bottom>
      <diagonal/>
    </border>
    <border>
      <left style="thin">
        <color rgb="FF004080"/>
      </left>
      <right style="thin">
        <color rgb="FF004080"/>
      </right>
      <top style="thin">
        <color rgb="FF00408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4080"/>
      </right>
      <top style="thin">
        <color rgb="FF004080"/>
      </top>
      <bottom style="thin">
        <color rgb="FF004080"/>
      </bottom>
      <diagonal/>
    </border>
    <border>
      <left style="thin">
        <color rgb="FF004080"/>
      </left>
      <right style="thin">
        <color rgb="FF004080"/>
      </right>
      <top/>
      <bottom style="thin">
        <color rgb="FF004080"/>
      </bottom>
      <diagonal/>
    </border>
    <border>
      <left style="thin">
        <color rgb="FF004080"/>
      </left>
      <right style="thin">
        <color rgb="FF00408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4080"/>
      </right>
      <top/>
      <bottom style="thin">
        <color indexed="64"/>
      </bottom>
      <diagonal/>
    </border>
    <border>
      <left style="thin">
        <color rgb="FF004080"/>
      </left>
      <right style="thin">
        <color indexed="64"/>
      </right>
      <top style="thin">
        <color rgb="FF004080"/>
      </top>
      <bottom style="thin">
        <color indexed="64"/>
      </bottom>
      <diagonal/>
    </border>
    <border>
      <left/>
      <right style="thin">
        <color rgb="FF004080"/>
      </right>
      <top/>
      <bottom/>
      <diagonal/>
    </border>
    <border>
      <left/>
      <right style="thin">
        <color rgb="FF004080"/>
      </right>
      <top/>
      <bottom style="thin">
        <color rgb="FF004080"/>
      </bottom>
      <diagonal/>
    </border>
    <border>
      <left/>
      <right style="thin">
        <color rgb="FF004080"/>
      </right>
      <top style="thin">
        <color rgb="FF00408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4080"/>
      </left>
      <right style="thin">
        <color rgb="FF004080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4080"/>
      </left>
      <right/>
      <top/>
      <bottom/>
      <diagonal/>
    </border>
    <border>
      <left style="thin">
        <color rgb="FF004080"/>
      </left>
      <right/>
      <top/>
      <bottom style="thin">
        <color rgb="FF004080"/>
      </bottom>
      <diagonal/>
    </border>
    <border>
      <left style="thin">
        <color rgb="FF004080"/>
      </left>
      <right/>
      <top style="thin">
        <color rgb="FF004080"/>
      </top>
      <bottom/>
      <diagonal/>
    </border>
    <border>
      <left style="thin">
        <color rgb="FF004080"/>
      </left>
      <right style="thin">
        <color indexed="64"/>
      </right>
      <top/>
      <bottom style="thin">
        <color rgb="FF004080"/>
      </bottom>
      <diagonal/>
    </border>
    <border>
      <left style="thin">
        <color rgb="FF004080"/>
      </left>
      <right/>
      <top style="thin">
        <color rgb="FF004080"/>
      </top>
      <bottom style="thin">
        <color rgb="FF004080"/>
      </bottom>
      <diagonal/>
    </border>
  </borders>
  <cellStyleXfs count="9">
    <xf numFmtId="0" fontId="0" fillId="0" borderId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18" fillId="0" borderId="0"/>
    <xf numFmtId="0" fontId="21" fillId="0" borderId="0"/>
    <xf numFmtId="0" fontId="24" fillId="9" borderId="0" applyNumberFormat="0" applyBorder="0" applyAlignment="0" applyProtection="0"/>
    <xf numFmtId="44" fontId="1" fillId="0" borderId="0" applyFont="0" applyFill="0" applyBorder="0" applyAlignment="0" applyProtection="0"/>
  </cellStyleXfs>
  <cellXfs count="244">
    <xf numFmtId="0" fontId="0" fillId="0" borderId="0" xfId="0"/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44" fontId="4" fillId="0" borderId="6" xfId="0" applyNumberFormat="1" applyFont="1" applyBorder="1" applyAlignment="1">
      <alignment horizontal="right" vertical="center" wrapText="1"/>
    </xf>
    <xf numFmtId="1" fontId="3" fillId="2" borderId="2" xfId="0" applyNumberFormat="1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 wrapText="1"/>
      <protection locked="0"/>
    </xf>
    <xf numFmtId="44" fontId="4" fillId="0" borderId="7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2" xfId="0" applyBorder="1"/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1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44" fontId="2" fillId="3" borderId="2" xfId="1" applyNumberFormat="1" applyFont="1" applyBorder="1" applyAlignment="1">
      <alignment horizontal="right" vertical="center" wrapText="1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indent="1"/>
    </xf>
    <xf numFmtId="0" fontId="15" fillId="5" borderId="2" xfId="4" applyFont="1" applyBorder="1" applyAlignment="1">
      <alignment horizontal="center" vertical="center"/>
    </xf>
    <xf numFmtId="0" fontId="15" fillId="5" borderId="2" xfId="4" applyFont="1" applyBorder="1" applyAlignment="1">
      <alignment horizontal="center" vertical="center" wrapText="1"/>
    </xf>
    <xf numFmtId="44" fontId="15" fillId="5" borderId="2" xfId="4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4" fillId="0" borderId="6" xfId="0" applyFont="1" applyBorder="1" applyAlignment="1">
      <alignment vertical="center" wrapText="1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44" fontId="4" fillId="0" borderId="6" xfId="5" applyNumberFormat="1" applyFont="1" applyBorder="1" applyAlignment="1">
      <alignment horizontal="right" vertical="center" wrapText="1"/>
    </xf>
    <xf numFmtId="1" fontId="3" fillId="2" borderId="2" xfId="5" applyNumberFormat="1" applyFont="1" applyFill="1" applyBorder="1" applyAlignment="1" applyProtection="1">
      <alignment horizontal="center" vertical="center"/>
      <protection locked="0"/>
    </xf>
    <xf numFmtId="14" fontId="3" fillId="2" borderId="2" xfId="5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19" fillId="2" borderId="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left" vertical="center" wrapText="1"/>
    </xf>
    <xf numFmtId="44" fontId="4" fillId="0" borderId="11" xfId="5" applyNumberFormat="1" applyFont="1" applyBorder="1" applyAlignment="1">
      <alignment horizontal="right" vertical="center" wrapText="1"/>
    </xf>
    <xf numFmtId="14" fontId="4" fillId="2" borderId="2" xfId="5" applyNumberFormat="1" applyFont="1" applyFill="1" applyBorder="1" applyAlignment="1">
      <alignment horizontal="center" vertical="center"/>
    </xf>
    <xf numFmtId="1" fontId="3" fillId="2" borderId="5" xfId="5" applyNumberFormat="1" applyFont="1" applyFill="1" applyBorder="1" applyAlignment="1" applyProtection="1">
      <alignment vertical="center" wrapText="1"/>
      <protection locked="0"/>
    </xf>
    <xf numFmtId="0" fontId="4" fillId="0" borderId="12" xfId="5" applyFont="1" applyBorder="1" applyAlignment="1">
      <alignment vertical="center" wrapText="1"/>
    </xf>
    <xf numFmtId="0" fontId="12" fillId="0" borderId="12" xfId="5" applyFont="1" applyBorder="1" applyAlignment="1">
      <alignment horizontal="left" vertical="center" wrapText="1"/>
    </xf>
    <xf numFmtId="1" fontId="3" fillId="2" borderId="2" xfId="5" applyNumberFormat="1" applyFont="1" applyFill="1" applyBorder="1" applyAlignment="1" applyProtection="1">
      <alignment vertical="center" wrapText="1"/>
      <protection locked="0"/>
    </xf>
    <xf numFmtId="0" fontId="12" fillId="0" borderId="6" xfId="5" applyFont="1" applyBorder="1" applyAlignment="1">
      <alignment vertical="center"/>
    </xf>
    <xf numFmtId="0" fontId="12" fillId="0" borderId="6" xfId="5" applyFont="1" applyBorder="1" applyAlignment="1">
      <alignment horizontal="left" vertical="center"/>
    </xf>
    <xf numFmtId="1" fontId="3" fillId="2" borderId="2" xfId="0" applyNumberFormat="1" applyFont="1" applyFill="1" applyBorder="1" applyAlignment="1" applyProtection="1">
      <alignment horizontal="center" wrapText="1"/>
      <protection locked="0"/>
    </xf>
    <xf numFmtId="14" fontId="12" fillId="2" borderId="6" xfId="6" applyNumberFormat="1" applyFont="1" applyFill="1" applyBorder="1" applyAlignment="1">
      <alignment horizontal="center" vertical="center" wrapText="1"/>
    </xf>
    <xf numFmtId="0" fontId="19" fillId="2" borderId="2" xfId="6" applyFont="1" applyFill="1" applyBorder="1" applyAlignment="1">
      <alignment horizontal="center" vertical="center" wrapText="1"/>
    </xf>
    <xf numFmtId="0" fontId="12" fillId="0" borderId="6" xfId="6" applyFont="1" applyBorder="1" applyAlignment="1">
      <alignment horizontal="left" vertical="center" wrapText="1"/>
    </xf>
    <xf numFmtId="44" fontId="4" fillId="0" borderId="6" xfId="6" applyNumberFormat="1" applyFont="1" applyBorder="1" applyAlignment="1">
      <alignment horizontal="right" vertical="center" wrapText="1"/>
    </xf>
    <xf numFmtId="1" fontId="3" fillId="2" borderId="2" xfId="6" applyNumberFormat="1" applyFont="1" applyFill="1" applyBorder="1" applyAlignment="1" applyProtection="1">
      <alignment horizontal="center" vertical="center"/>
      <protection locked="0"/>
    </xf>
    <xf numFmtId="14" fontId="12" fillId="0" borderId="6" xfId="6" applyNumberFormat="1" applyFont="1" applyBorder="1" applyAlignment="1">
      <alignment horizontal="center" vertical="center" wrapText="1"/>
    </xf>
    <xf numFmtId="0" fontId="12" fillId="0" borderId="6" xfId="6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" fontId="3" fillId="2" borderId="1" xfId="5" applyNumberFormat="1" applyFont="1" applyFill="1" applyBorder="1" applyAlignment="1" applyProtection="1">
      <alignment horizontal="center" vertical="center"/>
      <protection locked="0"/>
    </xf>
    <xf numFmtId="14" fontId="12" fillId="0" borderId="7" xfId="5" applyNumberFormat="1" applyFont="1" applyBorder="1" applyAlignment="1">
      <alignment horizontal="center" vertical="center" wrapText="1"/>
    </xf>
    <xf numFmtId="0" fontId="12" fillId="0" borderId="7" xfId="5" applyFont="1" applyBorder="1" applyAlignment="1">
      <alignment horizontal="center" vertical="center" wrapText="1"/>
    </xf>
    <xf numFmtId="0" fontId="12" fillId="0" borderId="7" xfId="5" applyFont="1" applyBorder="1" applyAlignment="1">
      <alignment horizontal="left" vertical="center" wrapText="1"/>
    </xf>
    <xf numFmtId="44" fontId="4" fillId="0" borderId="7" xfId="5" applyNumberFormat="1" applyFont="1" applyBorder="1" applyAlignment="1">
      <alignment horizontal="right" vertical="center" wrapText="1"/>
    </xf>
    <xf numFmtId="0" fontId="6" fillId="0" borderId="2" xfId="5" applyFont="1" applyBorder="1" applyAlignment="1">
      <alignment horizontal="center" vertical="center"/>
    </xf>
    <xf numFmtId="14" fontId="6" fillId="0" borderId="2" xfId="5" applyNumberFormat="1" applyFont="1" applyBorder="1" applyAlignment="1">
      <alignment horizontal="center" vertical="center"/>
    </xf>
    <xf numFmtId="0" fontId="6" fillId="0" borderId="2" xfId="5" applyFont="1" applyBorder="1" applyAlignment="1">
      <alignment horizontal="justify" vertical="center" wrapText="1"/>
    </xf>
    <xf numFmtId="1" fontId="0" fillId="0" borderId="2" xfId="0" applyNumberFormat="1" applyFont="1" applyFill="1" applyBorder="1" applyAlignment="1" applyProtection="1">
      <alignment vertical="center" wrapText="1"/>
      <protection locked="0"/>
    </xf>
    <xf numFmtId="0" fontId="6" fillId="0" borderId="2" xfId="5" applyFont="1" applyBorder="1" applyAlignment="1">
      <alignment vertical="center"/>
    </xf>
    <xf numFmtId="4" fontId="6" fillId="0" borderId="2" xfId="5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6" fillId="0" borderId="2" xfId="5" applyNumberFormat="1" applyFont="1" applyBorder="1" applyAlignment="1">
      <alignment horizontal="center" vertical="top"/>
    </xf>
    <xf numFmtId="44" fontId="2" fillId="3" borderId="2" xfId="1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44" fontId="4" fillId="0" borderId="2" xfId="0" applyNumberFormat="1" applyFont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/>
    </xf>
    <xf numFmtId="44" fontId="4" fillId="0" borderId="16" xfId="0" applyNumberFormat="1" applyFont="1" applyBorder="1" applyAlignment="1">
      <alignment horizontal="right" vertical="center" wrapText="1"/>
    </xf>
    <xf numFmtId="0" fontId="6" fillId="2" borderId="2" xfId="5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vertical="center" wrapText="1"/>
      <protection locked="0"/>
    </xf>
    <xf numFmtId="0" fontId="12" fillId="0" borderId="13" xfId="0" applyFont="1" applyBorder="1" applyAlignment="1">
      <alignment vertical="center" wrapText="1"/>
    </xf>
    <xf numFmtId="0" fontId="0" fillId="0" borderId="10" xfId="0" applyBorder="1" applyAlignment="1">
      <alignment horizontal="center" vertical="top"/>
    </xf>
    <xf numFmtId="14" fontId="12" fillId="0" borderId="1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14" fontId="12" fillId="0" borderId="7" xfId="0" applyNumberFormat="1" applyFont="1" applyBorder="1" applyAlignment="1">
      <alignment horizontal="center" vertical="center" wrapText="1"/>
    </xf>
    <xf numFmtId="14" fontId="12" fillId="0" borderId="19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0" fillId="6" borderId="8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4" fontId="0" fillId="0" borderId="5" xfId="0" applyNumberFormat="1" applyBorder="1" applyAlignment="1">
      <alignment horizontal="center" vertical="top"/>
    </xf>
    <xf numFmtId="14" fontId="12" fillId="0" borderId="20" xfId="0" applyNumberFormat="1" applyFont="1" applyBorder="1" applyAlignment="1">
      <alignment horizontal="center" vertical="center" wrapText="1"/>
    </xf>
    <xf numFmtId="0" fontId="17" fillId="0" borderId="0" xfId="0" applyFont="1"/>
    <xf numFmtId="0" fontId="12" fillId="0" borderId="12" xfId="0" applyFont="1" applyBorder="1" applyAlignment="1">
      <alignment vertical="center" wrapText="1"/>
    </xf>
    <xf numFmtId="14" fontId="12" fillId="0" borderId="7" xfId="0" applyNumberFormat="1" applyFont="1" applyBorder="1" applyAlignment="1">
      <alignment horizontal="center" vertical="top" wrapText="1"/>
    </xf>
    <xf numFmtId="14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top"/>
    </xf>
    <xf numFmtId="14" fontId="0" fillId="0" borderId="2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0" fillId="0" borderId="3" xfId="0" applyBorder="1"/>
    <xf numFmtId="0" fontId="10" fillId="0" borderId="2" xfId="0" applyFont="1" applyBorder="1" applyAlignment="1">
      <alignment horizontal="center" wrapText="1"/>
    </xf>
    <xf numFmtId="44" fontId="0" fillId="0" borderId="0" xfId="0" applyNumberFormat="1"/>
    <xf numFmtId="0" fontId="0" fillId="7" borderId="2" xfId="0" applyFill="1" applyBorder="1"/>
    <xf numFmtId="0" fontId="0" fillId="0" borderId="0" xfId="0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0" xfId="0"/>
    <xf numFmtId="164" fontId="0" fillId="0" borderId="0" xfId="0" applyNumberFormat="1"/>
    <xf numFmtId="44" fontId="0" fillId="0" borderId="2" xfId="0" applyNumberFormat="1" applyBorder="1" applyAlignment="1">
      <alignment horizontal="center" vertical="center" wrapText="1"/>
    </xf>
    <xf numFmtId="44" fontId="0" fillId="8" borderId="2" xfId="0" applyNumberForma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2" xfId="0" applyBorder="1"/>
    <xf numFmtId="0" fontId="6" fillId="2" borderId="2" xfId="0" applyFont="1" applyFill="1" applyBorder="1" applyAlignment="1">
      <alignment horizontal="left" vertical="center" wrapText="1"/>
    </xf>
    <xf numFmtId="44" fontId="6" fillId="2" borderId="2" xfId="0" applyNumberFormat="1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left" vertical="center" wrapText="1"/>
    </xf>
    <xf numFmtId="44" fontId="24" fillId="9" borderId="2" xfId="0" applyNumberFormat="1" applyFont="1" applyFill="1" applyBorder="1" applyAlignment="1">
      <alignment horizontal="right" vertical="center" wrapText="1"/>
    </xf>
    <xf numFmtId="44" fontId="24" fillId="9" borderId="11" xfId="7" applyNumberForma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4" fontId="6" fillId="2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4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0" fillId="2" borderId="2" xfId="0" applyFont="1" applyFill="1" applyBorder="1" applyAlignment="1">
      <alignment horizontal="justify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>
      <alignment wrapText="1"/>
    </xf>
    <xf numFmtId="4" fontId="0" fillId="0" borderId="0" xfId="0" applyNumberFormat="1"/>
    <xf numFmtId="44" fontId="0" fillId="0" borderId="2" xfId="0" applyNumberFormat="1" applyBorder="1" applyAlignment="1">
      <alignment horizontal="left" vertical="top" indent="3"/>
    </xf>
    <xf numFmtId="4" fontId="6" fillId="0" borderId="2" xfId="5" applyNumberFormat="1" applyFont="1" applyBorder="1" applyAlignment="1">
      <alignment horizontal="left" vertical="top" indent="3"/>
    </xf>
    <xf numFmtId="44" fontId="1" fillId="3" borderId="2" xfId="1" applyNumberFormat="1" applyBorder="1" applyAlignment="1">
      <alignment horizontal="center" vertical="center"/>
    </xf>
    <xf numFmtId="0" fontId="6" fillId="2" borderId="2" xfId="5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" fillId="3" borderId="2" xfId="1" applyBorder="1" applyAlignment="1">
      <alignment horizontal="center" vertical="center" wrapText="1"/>
    </xf>
    <xf numFmtId="8" fontId="15" fillId="5" borderId="2" xfId="4" applyNumberFormat="1" applyFont="1" applyBorder="1" applyAlignment="1">
      <alignment horizontal="center" vertical="center"/>
    </xf>
    <xf numFmtId="8" fontId="0" fillId="0" borderId="2" xfId="0" applyNumberFormat="1" applyBorder="1" applyAlignment="1">
      <alignment horizontal="center" vertical="top"/>
    </xf>
    <xf numFmtId="0" fontId="4" fillId="2" borderId="9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4" fontId="2" fillId="3" borderId="26" xfId="1" applyNumberFormat="1" applyFont="1" applyBorder="1" applyAlignment="1">
      <alignment horizontal="right" vertical="center" wrapText="1"/>
    </xf>
    <xf numFmtId="44" fontId="1" fillId="3" borderId="2" xfId="1" applyNumberFormat="1" applyBorder="1" applyAlignment="1">
      <alignment horizontal="center" wrapText="1"/>
    </xf>
    <xf numFmtId="8" fontId="1" fillId="3" borderId="2" xfId="1" applyNumberFormat="1" applyBorder="1" applyAlignment="1">
      <alignment horizontal="center" vertical="center"/>
    </xf>
    <xf numFmtId="44" fontId="1" fillId="3" borderId="2" xfId="1" applyNumberFormat="1" applyBorder="1" applyAlignment="1">
      <alignment horizontal="left" vertical="center" indent="2"/>
    </xf>
    <xf numFmtId="0" fontId="12" fillId="0" borderId="27" xfId="0" applyFont="1" applyBorder="1" applyAlignment="1">
      <alignment horizontal="left" vertical="center" wrapText="1"/>
    </xf>
    <xf numFmtId="44" fontId="2" fillId="3" borderId="12" xfId="1" applyNumberFormat="1" applyFont="1" applyBorder="1" applyAlignment="1">
      <alignment horizontal="right" vertical="center" wrapText="1"/>
    </xf>
    <xf numFmtId="0" fontId="1" fillId="3" borderId="2" xfId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/>
    </xf>
    <xf numFmtId="0" fontId="13" fillId="3" borderId="8" xfId="1" applyFont="1" applyBorder="1" applyAlignment="1">
      <alignment horizontal="center"/>
    </xf>
    <xf numFmtId="0" fontId="7" fillId="3" borderId="8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4" fontId="0" fillId="0" borderId="1" xfId="8" applyFont="1" applyBorder="1" applyAlignment="1">
      <alignment horizontal="left"/>
    </xf>
    <xf numFmtId="44" fontId="0" fillId="0" borderId="5" xfId="8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0" borderId="1" xfId="8" applyNumberFormat="1" applyFont="1" applyBorder="1" applyAlignment="1">
      <alignment horizontal="center" wrapText="1"/>
    </xf>
    <xf numFmtId="44" fontId="0" fillId="0" borderId="5" xfId="8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justify"/>
    </xf>
    <xf numFmtId="0" fontId="6" fillId="0" borderId="4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2" fillId="3" borderId="8" xfId="1" applyFont="1" applyBorder="1" applyAlignment="1">
      <alignment horizontal="center"/>
    </xf>
    <xf numFmtId="0" fontId="2" fillId="3" borderId="3" xfId="1" applyFont="1" applyBorder="1" applyAlignment="1">
      <alignment horizontal="center"/>
    </xf>
    <xf numFmtId="0" fontId="1" fillId="3" borderId="8" xfId="1" applyBorder="1" applyAlignment="1">
      <alignment horizontal="right" vertical="center" indent="1"/>
    </xf>
    <xf numFmtId="0" fontId="1" fillId="3" borderId="3" xfId="1" applyBorder="1" applyAlignment="1">
      <alignment horizontal="right" vertical="center" indent="1"/>
    </xf>
    <xf numFmtId="0" fontId="1" fillId="3" borderId="9" xfId="1" applyBorder="1" applyAlignment="1">
      <alignment horizontal="left" vertical="center"/>
    </xf>
    <xf numFmtId="0" fontId="1" fillId="3" borderId="3" xfId="1" applyBorder="1" applyAlignment="1">
      <alignment horizontal="left" vertical="center"/>
    </xf>
    <xf numFmtId="0" fontId="0" fillId="0" borderId="0" xfId="0"/>
    <xf numFmtId="44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8" fontId="0" fillId="0" borderId="1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/>
    <xf numFmtId="1" fontId="1" fillId="3" borderId="14" xfId="1" applyNumberFormat="1" applyBorder="1" applyAlignment="1" applyProtection="1">
      <alignment horizontal="right" vertical="center"/>
      <protection locked="0"/>
    </xf>
    <xf numFmtId="1" fontId="1" fillId="3" borderId="15" xfId="1" applyNumberFormat="1" applyBorder="1" applyAlignment="1" applyProtection="1">
      <alignment horizontal="right" vertical="center"/>
      <protection locked="0"/>
    </xf>
    <xf numFmtId="0" fontId="23" fillId="6" borderId="9" xfId="0" applyFont="1" applyFill="1" applyBorder="1" applyAlignment="1" applyProtection="1">
      <alignment horizontal="center" vertical="center" wrapText="1"/>
      <protection locked="0"/>
    </xf>
    <xf numFmtId="0" fontId="23" fillId="6" borderId="8" xfId="0" applyFont="1" applyFill="1" applyBorder="1" applyAlignment="1" applyProtection="1">
      <alignment horizontal="center" vertical="center" wrapText="1"/>
      <protection locked="0"/>
    </xf>
    <xf numFmtId="0" fontId="23" fillId="6" borderId="3" xfId="0" applyFont="1" applyFill="1" applyBorder="1" applyAlignment="1" applyProtection="1">
      <alignment horizontal="center" vertical="center" wrapText="1"/>
      <protection locked="0"/>
    </xf>
    <xf numFmtId="0" fontId="22" fillId="6" borderId="8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1" fillId="3" borderId="9" xfId="1" applyBorder="1" applyAlignment="1">
      <alignment horizontal="center" vertical="center" wrapText="1"/>
    </xf>
    <xf numFmtId="0" fontId="1" fillId="3" borderId="3" xfId="1" applyBorder="1" applyAlignment="1">
      <alignment horizontal="center" vertical="center" wrapText="1"/>
    </xf>
    <xf numFmtId="0" fontId="2" fillId="3" borderId="10" xfId="1" applyFont="1" applyBorder="1" applyAlignment="1">
      <alignment horizontal="right" vertical="center" indent="1"/>
    </xf>
    <xf numFmtId="0" fontId="2" fillId="3" borderId="14" xfId="1" applyFont="1" applyBorder="1" applyAlignment="1">
      <alignment horizontal="right" vertical="center" indent="1"/>
    </xf>
    <xf numFmtId="0" fontId="2" fillId="3" borderId="20" xfId="1" applyFont="1" applyBorder="1" applyAlignment="1">
      <alignment horizontal="right" vertical="center" indent="1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2" fillId="3" borderId="9" xfId="1" applyFont="1" applyBorder="1" applyAlignment="1">
      <alignment horizontal="right" vertical="center" indent="1"/>
    </xf>
    <xf numFmtId="0" fontId="2" fillId="3" borderId="8" xfId="1" applyFont="1" applyBorder="1" applyAlignment="1">
      <alignment horizontal="right" vertical="center" indent="1"/>
    </xf>
    <xf numFmtId="0" fontId="2" fillId="3" borderId="3" xfId="1" applyFont="1" applyBorder="1" applyAlignment="1">
      <alignment horizontal="right" vertical="center" indent="1"/>
    </xf>
    <xf numFmtId="0" fontId="2" fillId="3" borderId="2" xfId="1" applyFont="1" applyBorder="1" applyAlignment="1">
      <alignment horizontal="right" vertical="center" indent="1"/>
    </xf>
    <xf numFmtId="0" fontId="9" fillId="4" borderId="2" xfId="0" applyFont="1" applyFill="1" applyBorder="1" applyAlignment="1" applyProtection="1">
      <alignment horizontal="center" vertical="center"/>
    </xf>
    <xf numFmtId="0" fontId="1" fillId="3" borderId="9" xfId="1" applyBorder="1" applyAlignment="1">
      <alignment horizontal="center" vertical="center"/>
    </xf>
    <xf numFmtId="0" fontId="1" fillId="3" borderId="3" xfId="1" applyBorder="1" applyAlignment="1">
      <alignment horizontal="center" vertical="center"/>
    </xf>
    <xf numFmtId="0" fontId="1" fillId="3" borderId="8" xfId="1" applyBorder="1" applyAlignment="1">
      <alignment horizontal="center"/>
    </xf>
  </cellXfs>
  <cellStyles count="9">
    <cellStyle name="40% - Énfasis4" xfId="1" builtinId="43"/>
    <cellStyle name="60% - Énfasis6" xfId="4" builtinId="52"/>
    <cellStyle name="Incorrecto" xfId="7" builtinId="27"/>
    <cellStyle name="Millares 2" xfId="2" xr:uid="{00000000-0005-0000-0000-000003000000}"/>
    <cellStyle name="Moneda" xfId="8" builtinId="4"/>
    <cellStyle name="Moneda 2" xfId="3" xr:uid="{00000000-0005-0000-0000-000005000000}"/>
    <cellStyle name="Normal" xfId="0" builtinId="0"/>
    <cellStyle name="Normal 2" xfId="6" xr:uid="{00000000-0005-0000-0000-000007000000}"/>
    <cellStyle name="Normal 4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2" max="2" width="33.42578125" customWidth="1"/>
    <col min="3" max="3" width="24.7109375" customWidth="1"/>
    <col min="4" max="4" width="18.28515625" customWidth="1"/>
    <col min="5" max="5" width="43.5703125" customWidth="1"/>
    <col min="6" max="6" width="29.5703125" customWidth="1"/>
    <col min="7" max="7" width="15.85546875" customWidth="1"/>
    <col min="8" max="8" width="16.42578125" customWidth="1"/>
    <col min="10" max="10" width="12.5703125" bestFit="1" customWidth="1"/>
    <col min="11" max="11" width="0" hidden="1" customWidth="1"/>
    <col min="12" max="12" width="12.5703125" bestFit="1" customWidth="1"/>
  </cols>
  <sheetData>
    <row r="1" spans="1:11" ht="27" x14ac:dyDescent="0.25">
      <c r="A1" s="180" t="s">
        <v>43</v>
      </c>
      <c r="B1" s="180"/>
      <c r="C1" s="180"/>
      <c r="D1" s="180"/>
      <c r="E1" s="180"/>
      <c r="F1" s="180"/>
      <c r="G1" s="180"/>
      <c r="H1" s="180"/>
    </row>
    <row r="2" spans="1:11" ht="15.75" x14ac:dyDescent="0.25">
      <c r="A2" s="181" t="s">
        <v>10</v>
      </c>
      <c r="B2" s="182"/>
      <c r="C2" s="182"/>
      <c r="D2" s="182"/>
      <c r="E2" s="182"/>
      <c r="F2" s="182"/>
      <c r="G2" s="182"/>
      <c r="H2" s="182"/>
    </row>
    <row r="3" spans="1:11" ht="22.5" x14ac:dyDescent="0.25">
      <c r="A3" s="9" t="s">
        <v>11</v>
      </c>
      <c r="B3" s="9" t="s">
        <v>12</v>
      </c>
      <c r="C3" s="9" t="s">
        <v>9</v>
      </c>
      <c r="D3" s="10" t="s">
        <v>13</v>
      </c>
      <c r="E3" s="9" t="s">
        <v>14</v>
      </c>
      <c r="F3" s="9" t="s">
        <v>15</v>
      </c>
      <c r="G3" s="9" t="s">
        <v>16</v>
      </c>
      <c r="H3" s="11" t="s">
        <v>8</v>
      </c>
    </row>
    <row r="4" spans="1:11" ht="38.25" x14ac:dyDescent="0.25">
      <c r="A4" s="12">
        <v>1</v>
      </c>
      <c r="B4" s="1">
        <v>20220161</v>
      </c>
      <c r="C4" s="12">
        <v>196</v>
      </c>
      <c r="D4" s="78">
        <v>44783</v>
      </c>
      <c r="E4" s="151" t="s">
        <v>44</v>
      </c>
      <c r="F4" s="152" t="s">
        <v>1</v>
      </c>
      <c r="G4" s="150" t="s">
        <v>20</v>
      </c>
      <c r="H4" s="30">
        <v>10328</v>
      </c>
      <c r="I4" s="120"/>
    </row>
    <row r="5" spans="1:11" ht="51" x14ac:dyDescent="0.25">
      <c r="A5" s="12">
        <v>2</v>
      </c>
      <c r="B5" s="31">
        <v>20220164</v>
      </c>
      <c r="C5" s="31">
        <v>197</v>
      </c>
      <c r="D5" s="32">
        <v>44785</v>
      </c>
      <c r="E5" s="33" t="s">
        <v>45</v>
      </c>
      <c r="F5" s="34" t="s">
        <v>0</v>
      </c>
      <c r="G5" s="35" t="s">
        <v>46</v>
      </c>
      <c r="H5" s="36">
        <v>5086.8</v>
      </c>
      <c r="I5" s="120"/>
    </row>
    <row r="6" spans="1:11" ht="25.5" x14ac:dyDescent="0.25">
      <c r="A6" s="12">
        <v>3</v>
      </c>
      <c r="B6" s="31">
        <v>20220176</v>
      </c>
      <c r="C6" s="31">
        <v>199</v>
      </c>
      <c r="D6" s="37">
        <v>44790</v>
      </c>
      <c r="E6" s="38" t="s">
        <v>47</v>
      </c>
      <c r="F6" s="39" t="s">
        <v>41</v>
      </c>
      <c r="G6" s="40" t="s">
        <v>48</v>
      </c>
      <c r="H6" s="30">
        <v>2150</v>
      </c>
      <c r="I6" s="120"/>
    </row>
    <row r="7" spans="1:11" x14ac:dyDescent="0.25">
      <c r="A7" s="12">
        <v>4</v>
      </c>
      <c r="B7" s="31">
        <v>20220153</v>
      </c>
      <c r="C7" s="31">
        <v>200</v>
      </c>
      <c r="D7" s="54">
        <v>44791</v>
      </c>
      <c r="E7" s="41" t="s">
        <v>49</v>
      </c>
      <c r="F7" s="42" t="s">
        <v>36</v>
      </c>
      <c r="G7" s="43" t="s">
        <v>50</v>
      </c>
      <c r="H7" s="30">
        <v>5300</v>
      </c>
      <c r="I7" s="120"/>
    </row>
    <row r="8" spans="1:11" ht="38.25" x14ac:dyDescent="0.25">
      <c r="A8" s="12">
        <v>5</v>
      </c>
      <c r="B8" s="77">
        <v>20220151</v>
      </c>
      <c r="C8" s="44">
        <v>201</v>
      </c>
      <c r="D8" s="45">
        <v>44790</v>
      </c>
      <c r="E8" s="41" t="s">
        <v>51</v>
      </c>
      <c r="F8" s="46" t="s">
        <v>0</v>
      </c>
      <c r="G8" s="47" t="s">
        <v>52</v>
      </c>
      <c r="H8" s="48">
        <v>4046.81</v>
      </c>
      <c r="I8" s="120"/>
    </row>
    <row r="9" spans="1:11" ht="38.25" x14ac:dyDescent="0.25">
      <c r="A9" s="12">
        <v>6</v>
      </c>
      <c r="B9" s="49">
        <v>20220170</v>
      </c>
      <c r="C9" s="49">
        <v>202</v>
      </c>
      <c r="D9" s="50">
        <v>44792</v>
      </c>
      <c r="E9" s="41" t="s">
        <v>53</v>
      </c>
      <c r="F9" s="51" t="s">
        <v>36</v>
      </c>
      <c r="G9" s="47" t="s">
        <v>54</v>
      </c>
      <c r="H9" s="48">
        <v>1689.79</v>
      </c>
      <c r="I9" s="120"/>
    </row>
    <row r="10" spans="1:11" ht="33.75" x14ac:dyDescent="0.25">
      <c r="A10" s="12">
        <v>7</v>
      </c>
      <c r="B10" s="1">
        <v>20220175</v>
      </c>
      <c r="C10" s="1">
        <v>203</v>
      </c>
      <c r="D10" s="28">
        <v>44796</v>
      </c>
      <c r="E10" s="41" t="s">
        <v>55</v>
      </c>
      <c r="F10" s="26" t="s">
        <v>37</v>
      </c>
      <c r="G10" s="29" t="s">
        <v>56</v>
      </c>
      <c r="H10" s="2">
        <v>4875.95</v>
      </c>
      <c r="I10" s="120"/>
    </row>
    <row r="11" spans="1:11" ht="51" x14ac:dyDescent="0.25">
      <c r="A11" s="12">
        <v>8</v>
      </c>
      <c r="B11" s="1">
        <v>20220174</v>
      </c>
      <c r="C11" s="1">
        <v>204</v>
      </c>
      <c r="D11" s="28">
        <v>44798</v>
      </c>
      <c r="E11" s="41" t="s">
        <v>57</v>
      </c>
      <c r="F11" s="52" t="s">
        <v>58</v>
      </c>
      <c r="G11" s="29" t="s">
        <v>59</v>
      </c>
      <c r="H11" s="2">
        <v>1316</v>
      </c>
      <c r="I11" s="120"/>
    </row>
    <row r="12" spans="1:11" ht="38.25" x14ac:dyDescent="0.25">
      <c r="A12" s="12">
        <v>9</v>
      </c>
      <c r="B12" s="1">
        <v>20220173</v>
      </c>
      <c r="C12" s="1">
        <v>205</v>
      </c>
      <c r="D12" s="53">
        <v>44792</v>
      </c>
      <c r="E12" s="3" t="s">
        <v>60</v>
      </c>
      <c r="F12" s="52" t="s">
        <v>61</v>
      </c>
      <c r="G12" s="29" t="s">
        <v>39</v>
      </c>
      <c r="H12" s="2">
        <v>4200</v>
      </c>
      <c r="I12" s="120"/>
    </row>
    <row r="13" spans="1:11" ht="38.25" x14ac:dyDescent="0.25">
      <c r="A13" s="12">
        <v>11</v>
      </c>
      <c r="B13" s="1">
        <v>20220183</v>
      </c>
      <c r="C13" s="1">
        <v>207</v>
      </c>
      <c r="D13" s="53">
        <v>44804</v>
      </c>
      <c r="E13" s="3" t="s">
        <v>62</v>
      </c>
      <c r="F13" s="52" t="s">
        <v>0</v>
      </c>
      <c r="G13" s="29" t="s">
        <v>63</v>
      </c>
      <c r="H13" s="75">
        <v>2244.8000000000002</v>
      </c>
      <c r="I13" s="120"/>
      <c r="J13" s="72"/>
      <c r="K13" s="73"/>
    </row>
    <row r="14" spans="1:11" ht="63.75" x14ac:dyDescent="0.25">
      <c r="A14" s="74">
        <v>12</v>
      </c>
      <c r="B14" s="1">
        <v>20220171</v>
      </c>
      <c r="C14" s="1">
        <v>208</v>
      </c>
      <c r="D14" s="53">
        <v>44783</v>
      </c>
      <c r="E14" s="3" t="s">
        <v>76</v>
      </c>
      <c r="F14" s="69" t="s">
        <v>37</v>
      </c>
      <c r="G14" s="70" t="s">
        <v>77</v>
      </c>
      <c r="H14" s="71">
        <v>14400</v>
      </c>
      <c r="I14" s="120"/>
    </row>
    <row r="15" spans="1:11" x14ac:dyDescent="0.25">
      <c r="A15" s="236" t="s">
        <v>64</v>
      </c>
      <c r="B15" s="237"/>
      <c r="C15" s="237"/>
      <c r="D15" s="237"/>
      <c r="E15" s="237"/>
      <c r="F15" s="237"/>
      <c r="G15" s="238"/>
      <c r="H15" s="18">
        <f>H4+H5+H6+H7+H8+H9+H10+H11+H12+H13+H14</f>
        <v>55638.15</v>
      </c>
      <c r="I15" s="153"/>
    </row>
    <row r="18" spans="1:8" x14ac:dyDescent="0.25">
      <c r="A18" s="204" t="s">
        <v>17</v>
      </c>
      <c r="B18" s="204"/>
      <c r="C18" s="204"/>
      <c r="D18" s="204"/>
      <c r="E18" s="204"/>
      <c r="F18" s="204"/>
      <c r="G18" s="204"/>
      <c r="H18" s="204"/>
    </row>
    <row r="19" spans="1:8" ht="22.5" x14ac:dyDescent="0.25">
      <c r="A19" s="13" t="s">
        <v>11</v>
      </c>
      <c r="B19" s="13" t="s">
        <v>12</v>
      </c>
      <c r="C19" s="13" t="s">
        <v>9</v>
      </c>
      <c r="D19" s="14" t="s">
        <v>13</v>
      </c>
      <c r="E19" s="13" t="s">
        <v>14</v>
      </c>
      <c r="F19" s="13" t="s">
        <v>15</v>
      </c>
      <c r="G19" s="13" t="s">
        <v>16</v>
      </c>
      <c r="H19" s="15" t="s">
        <v>8</v>
      </c>
    </row>
    <row r="20" spans="1:8" ht="38.25" x14ac:dyDescent="0.25">
      <c r="A20" s="12">
        <v>10</v>
      </c>
      <c r="B20" s="1">
        <v>20220179</v>
      </c>
      <c r="C20" s="1">
        <v>206</v>
      </c>
      <c r="D20" s="28">
        <v>44803</v>
      </c>
      <c r="E20" s="41" t="s">
        <v>65</v>
      </c>
      <c r="F20" s="52" t="s">
        <v>61</v>
      </c>
      <c r="G20" s="29" t="s">
        <v>66</v>
      </c>
      <c r="H20" s="2">
        <v>1250</v>
      </c>
    </row>
    <row r="21" spans="1:8" ht="45" x14ac:dyDescent="0.25">
      <c r="A21" s="16">
        <v>12</v>
      </c>
      <c r="B21" s="55">
        <v>20220155</v>
      </c>
      <c r="C21" s="55">
        <v>198</v>
      </c>
      <c r="D21" s="56">
        <v>44789</v>
      </c>
      <c r="E21" s="4" t="s">
        <v>67</v>
      </c>
      <c r="F21" s="57" t="s">
        <v>6</v>
      </c>
      <c r="G21" s="58" t="s">
        <v>68</v>
      </c>
      <c r="H21" s="59">
        <v>8864</v>
      </c>
    </row>
    <row r="22" spans="1:8" x14ac:dyDescent="0.25">
      <c r="A22" s="239" t="s">
        <v>69</v>
      </c>
      <c r="B22" s="239"/>
      <c r="C22" s="239"/>
      <c r="D22" s="239"/>
      <c r="E22" s="239"/>
      <c r="F22" s="239"/>
      <c r="G22" s="239"/>
      <c r="H22" s="18">
        <f>H20+H21</f>
        <v>10114</v>
      </c>
    </row>
    <row r="25" spans="1:8" ht="27" x14ac:dyDescent="0.25">
      <c r="A25" s="240" t="s">
        <v>70</v>
      </c>
      <c r="B25" s="240"/>
      <c r="C25" s="240"/>
      <c r="D25" s="240"/>
      <c r="E25" s="240"/>
      <c r="F25" s="240"/>
      <c r="G25" s="240"/>
    </row>
    <row r="26" spans="1:8" x14ac:dyDescent="0.25">
      <c r="A26" s="204" t="s">
        <v>30</v>
      </c>
      <c r="B26" s="243"/>
      <c r="C26" s="243"/>
      <c r="D26" s="243"/>
      <c r="E26" s="243"/>
      <c r="F26" s="243"/>
      <c r="G26" s="243"/>
    </row>
    <row r="27" spans="1:8" ht="33.75" x14ac:dyDescent="0.25">
      <c r="A27" s="13" t="s">
        <v>12</v>
      </c>
      <c r="B27" s="13" t="s">
        <v>18</v>
      </c>
      <c r="C27" s="14" t="s">
        <v>19</v>
      </c>
      <c r="D27" s="13" t="s">
        <v>14</v>
      </c>
      <c r="E27" s="13" t="s">
        <v>15</v>
      </c>
      <c r="F27" s="13" t="s">
        <v>16</v>
      </c>
      <c r="G27" s="15" t="s">
        <v>8</v>
      </c>
    </row>
    <row r="28" spans="1:8" ht="127.5" x14ac:dyDescent="0.25">
      <c r="A28" s="60">
        <v>20220169</v>
      </c>
      <c r="B28" s="76" t="s">
        <v>71</v>
      </c>
      <c r="C28" s="61">
        <v>44797</v>
      </c>
      <c r="D28" s="62" t="s">
        <v>72</v>
      </c>
      <c r="E28" s="63" t="s">
        <v>73</v>
      </c>
      <c r="F28" s="64" t="s">
        <v>74</v>
      </c>
      <c r="G28" s="65">
        <v>79891</v>
      </c>
      <c r="H28" s="120"/>
    </row>
    <row r="29" spans="1:8" x14ac:dyDescent="0.25">
      <c r="A29" s="236" t="s">
        <v>75</v>
      </c>
      <c r="B29" s="237"/>
      <c r="C29" s="237"/>
      <c r="D29" s="237"/>
      <c r="E29" s="237"/>
      <c r="F29" s="238"/>
      <c r="G29" s="68">
        <f>SUM(G28:G28)</f>
        <v>79891</v>
      </c>
    </row>
    <row r="30" spans="1:8" x14ac:dyDescent="0.25">
      <c r="A30" s="7"/>
      <c r="B30" s="7"/>
      <c r="C30" s="7"/>
      <c r="D30" s="7"/>
      <c r="E30" s="7"/>
      <c r="F30" s="7"/>
      <c r="G30" s="7"/>
    </row>
    <row r="31" spans="1:8" x14ac:dyDescent="0.25">
      <c r="A31" s="66"/>
      <c r="B31" s="66"/>
      <c r="C31" s="66"/>
      <c r="D31" s="7"/>
      <c r="E31" s="7"/>
      <c r="F31" s="7"/>
      <c r="G31" s="7"/>
    </row>
    <row r="32" spans="1:8" x14ac:dyDescent="0.25">
      <c r="A32" s="7"/>
      <c r="B32" s="7"/>
      <c r="C32" s="7"/>
      <c r="D32" s="7"/>
      <c r="E32" s="7"/>
      <c r="F32" s="7"/>
      <c r="G32" s="7"/>
    </row>
    <row r="33" spans="1:12" x14ac:dyDescent="0.25">
      <c r="A33" s="178" t="s">
        <v>21</v>
      </c>
      <c r="B33" s="178" t="s">
        <v>22</v>
      </c>
      <c r="C33" s="178" t="s">
        <v>23</v>
      </c>
      <c r="D33" s="7"/>
      <c r="E33" s="22" t="s">
        <v>22</v>
      </c>
      <c r="F33" s="22" t="s">
        <v>23</v>
      </c>
      <c r="G33" s="7"/>
    </row>
    <row r="34" spans="1:12" x14ac:dyDescent="0.25">
      <c r="A34" s="12">
        <v>1</v>
      </c>
      <c r="B34" s="21" t="s">
        <v>24</v>
      </c>
      <c r="C34" s="12">
        <v>13</v>
      </c>
      <c r="D34" s="7"/>
      <c r="E34" s="187" t="s">
        <v>31</v>
      </c>
      <c r="F34" s="211">
        <f>H15+G29</f>
        <v>135529.15</v>
      </c>
      <c r="G34" s="7"/>
    </row>
    <row r="35" spans="1:12" x14ac:dyDescent="0.25">
      <c r="A35" s="12">
        <v>2</v>
      </c>
      <c r="B35" s="21" t="s">
        <v>25</v>
      </c>
      <c r="C35" s="12">
        <v>13</v>
      </c>
      <c r="D35" s="7"/>
      <c r="E35" s="188"/>
      <c r="F35" s="212"/>
      <c r="G35" s="7"/>
    </row>
    <row r="36" spans="1:12" x14ac:dyDescent="0.25">
      <c r="A36" s="12">
        <v>3</v>
      </c>
      <c r="B36" s="21" t="s">
        <v>26</v>
      </c>
      <c r="C36" s="12">
        <v>1</v>
      </c>
      <c r="D36" s="7"/>
      <c r="E36" s="183" t="s">
        <v>32</v>
      </c>
      <c r="F36" s="213">
        <v>10114</v>
      </c>
      <c r="G36" s="7"/>
    </row>
    <row r="37" spans="1:12" x14ac:dyDescent="0.25">
      <c r="A37" s="12">
        <v>4</v>
      </c>
      <c r="B37" s="21" t="s">
        <v>27</v>
      </c>
      <c r="C37" s="12">
        <v>1</v>
      </c>
      <c r="D37" s="7"/>
      <c r="E37" s="184"/>
      <c r="F37" s="214"/>
      <c r="G37" s="7"/>
    </row>
    <row r="38" spans="1:12" ht="30" x14ac:dyDescent="0.25">
      <c r="A38" s="12">
        <v>5</v>
      </c>
      <c r="B38" s="21" t="s">
        <v>28</v>
      </c>
      <c r="C38" s="154">
        <f>H15+H22</f>
        <v>65752.149999999994</v>
      </c>
      <c r="D38" s="7"/>
      <c r="E38" s="23" t="s">
        <v>79</v>
      </c>
      <c r="F38" s="24">
        <f>F34+F36</f>
        <v>145643.15</v>
      </c>
      <c r="G38" s="7"/>
    </row>
    <row r="39" spans="1:12" x14ac:dyDescent="0.25">
      <c r="A39" s="12">
        <v>6</v>
      </c>
      <c r="B39" s="21" t="s">
        <v>29</v>
      </c>
      <c r="C39" s="155" t="s">
        <v>78</v>
      </c>
      <c r="D39" s="7"/>
      <c r="E39" s="7"/>
      <c r="F39" s="7"/>
      <c r="G39" s="7"/>
    </row>
    <row r="40" spans="1:12" x14ac:dyDescent="0.25">
      <c r="A40" s="241" t="s">
        <v>79</v>
      </c>
      <c r="B40" s="242"/>
      <c r="C40" s="175">
        <f>C38+G29</f>
        <v>145643.15</v>
      </c>
      <c r="D40" s="7"/>
      <c r="E40" s="7"/>
      <c r="F40" s="7"/>
      <c r="G40" s="7"/>
    </row>
    <row r="42" spans="1:12" ht="43.5" customHeight="1" x14ac:dyDescent="0.25"/>
    <row r="43" spans="1:12" ht="27" x14ac:dyDescent="0.25">
      <c r="A43" s="180" t="s">
        <v>80</v>
      </c>
      <c r="B43" s="180"/>
      <c r="C43" s="180"/>
      <c r="D43" s="180"/>
      <c r="E43" s="180"/>
      <c r="F43" s="180"/>
      <c r="G43" s="180"/>
      <c r="H43" s="180"/>
    </row>
    <row r="44" spans="1:12" ht="15.75" x14ac:dyDescent="0.25">
      <c r="A44" s="181" t="s">
        <v>10</v>
      </c>
      <c r="B44" s="182"/>
      <c r="C44" s="182"/>
      <c r="D44" s="182"/>
      <c r="E44" s="182"/>
      <c r="F44" s="182"/>
      <c r="G44" s="182"/>
      <c r="H44" s="182"/>
    </row>
    <row r="45" spans="1:12" ht="22.5" x14ac:dyDescent="0.25">
      <c r="A45" s="13" t="s">
        <v>11</v>
      </c>
      <c r="B45" s="13" t="s">
        <v>12</v>
      </c>
      <c r="C45" s="13" t="s">
        <v>9</v>
      </c>
      <c r="D45" s="14" t="s">
        <v>13</v>
      </c>
      <c r="E45" s="13" t="s">
        <v>14</v>
      </c>
      <c r="F45" s="13" t="s">
        <v>15</v>
      </c>
      <c r="G45" s="13" t="s">
        <v>16</v>
      </c>
      <c r="H45" s="15" t="s">
        <v>8</v>
      </c>
    </row>
    <row r="46" spans="1:12" s="7" customFormat="1" x14ac:dyDescent="0.25">
      <c r="A46" s="13">
        <v>209</v>
      </c>
      <c r="B46" s="223" t="s">
        <v>115</v>
      </c>
      <c r="C46" s="224"/>
      <c r="D46" s="224"/>
      <c r="E46" s="224"/>
      <c r="F46" s="224"/>
      <c r="G46" s="224"/>
      <c r="H46" s="225"/>
    </row>
    <row r="47" spans="1:12" ht="67.5" x14ac:dyDescent="0.25">
      <c r="A47" s="12">
        <v>210</v>
      </c>
      <c r="B47" s="1">
        <v>20220168</v>
      </c>
      <c r="C47" s="78">
        <v>44760</v>
      </c>
      <c r="D47" s="78">
        <v>44805</v>
      </c>
      <c r="E47" s="27" t="s">
        <v>81</v>
      </c>
      <c r="F47" s="79" t="s">
        <v>38</v>
      </c>
      <c r="G47" s="167" t="s">
        <v>82</v>
      </c>
      <c r="H47" s="121">
        <v>4025</v>
      </c>
      <c r="L47" s="109"/>
    </row>
    <row r="48" spans="1:12" ht="63.75" x14ac:dyDescent="0.25">
      <c r="A48" s="20">
        <f t="shared" ref="A48:A49" si="0">A47+1</f>
        <v>211</v>
      </c>
      <c r="B48" s="111">
        <v>20220186</v>
      </c>
      <c r="C48" s="80">
        <v>44799</v>
      </c>
      <c r="D48" s="81">
        <v>44805</v>
      </c>
      <c r="E48" s="82" t="s">
        <v>83</v>
      </c>
      <c r="F48" s="83" t="s">
        <v>84</v>
      </c>
      <c r="G48" s="168" t="s">
        <v>85</v>
      </c>
      <c r="H48" s="121">
        <v>157.76</v>
      </c>
    </row>
    <row r="49" spans="1:10" x14ac:dyDescent="0.25">
      <c r="A49" s="6">
        <f t="shared" si="0"/>
        <v>212</v>
      </c>
      <c r="B49" s="6">
        <v>20110166</v>
      </c>
      <c r="C49" s="112">
        <v>44725</v>
      </c>
      <c r="D49" s="113">
        <v>44811</v>
      </c>
      <c r="E49" s="215" t="s">
        <v>86</v>
      </c>
      <c r="F49" s="107" t="s">
        <v>1</v>
      </c>
      <c r="G49" s="8" t="s">
        <v>2</v>
      </c>
      <c r="H49" s="8">
        <v>35</v>
      </c>
    </row>
    <row r="50" spans="1:10" x14ac:dyDescent="0.25">
      <c r="A50" s="6">
        <v>213</v>
      </c>
      <c r="B50" s="6">
        <v>20110166</v>
      </c>
      <c r="C50" s="112">
        <v>44725</v>
      </c>
      <c r="D50" s="113">
        <v>44811</v>
      </c>
      <c r="E50" s="216"/>
      <c r="F50" s="107" t="s">
        <v>1</v>
      </c>
      <c r="G50" s="8" t="s">
        <v>5</v>
      </c>
      <c r="H50" s="8">
        <v>722.15</v>
      </c>
    </row>
    <row r="51" spans="1:10" x14ac:dyDescent="0.25">
      <c r="A51" s="6">
        <v>214</v>
      </c>
      <c r="B51" s="6">
        <v>20110166</v>
      </c>
      <c r="C51" s="112">
        <v>44725</v>
      </c>
      <c r="D51" s="113">
        <v>44811</v>
      </c>
      <c r="E51" s="216"/>
      <c r="F51" s="107" t="s">
        <v>1</v>
      </c>
      <c r="G51" s="8" t="s">
        <v>4</v>
      </c>
      <c r="H51" s="8">
        <v>1476.9</v>
      </c>
    </row>
    <row r="52" spans="1:10" x14ac:dyDescent="0.25">
      <c r="A52" s="6">
        <v>215</v>
      </c>
      <c r="B52" s="6">
        <v>20110166</v>
      </c>
      <c r="C52" s="112">
        <v>44725</v>
      </c>
      <c r="D52" s="113">
        <v>44811</v>
      </c>
      <c r="E52" s="216"/>
      <c r="F52" s="107" t="s">
        <v>1</v>
      </c>
      <c r="G52" s="8" t="s">
        <v>3</v>
      </c>
      <c r="H52" s="8">
        <v>1359</v>
      </c>
    </row>
    <row r="53" spans="1:10" x14ac:dyDescent="0.25">
      <c r="A53" s="6">
        <v>216</v>
      </c>
      <c r="B53" s="6">
        <v>20110166</v>
      </c>
      <c r="C53" s="112">
        <v>44725</v>
      </c>
      <c r="D53" s="113">
        <v>44811</v>
      </c>
      <c r="E53" s="217"/>
      <c r="F53" s="107" t="s">
        <v>1</v>
      </c>
      <c r="G53" s="8" t="s">
        <v>87</v>
      </c>
      <c r="H53" s="8">
        <v>205.14</v>
      </c>
    </row>
    <row r="54" spans="1:10" x14ac:dyDescent="0.25">
      <c r="A54" s="6">
        <v>217</v>
      </c>
      <c r="B54" s="111">
        <v>20220190</v>
      </c>
      <c r="C54" s="112">
        <v>44805</v>
      </c>
      <c r="D54" s="112">
        <v>44812</v>
      </c>
      <c r="E54" s="218" t="s">
        <v>88</v>
      </c>
      <c r="F54" s="220" t="s">
        <v>89</v>
      </c>
      <c r="G54" s="8" t="s">
        <v>90</v>
      </c>
      <c r="H54" s="120">
        <v>2250</v>
      </c>
      <c r="J54" s="116"/>
    </row>
    <row r="55" spans="1:10" x14ac:dyDescent="0.25">
      <c r="A55" s="6">
        <v>218</v>
      </c>
      <c r="B55" s="111">
        <v>20220190</v>
      </c>
      <c r="C55" s="112">
        <v>44805</v>
      </c>
      <c r="D55" s="112">
        <v>44812</v>
      </c>
      <c r="E55" s="219"/>
      <c r="F55" s="220"/>
      <c r="G55" s="8" t="s">
        <v>91</v>
      </c>
      <c r="H55" s="120">
        <v>1680.5</v>
      </c>
    </row>
    <row r="56" spans="1:10" ht="51" x14ac:dyDescent="0.25">
      <c r="A56" s="84">
        <v>219</v>
      </c>
      <c r="B56" s="6">
        <v>20220181</v>
      </c>
      <c r="C56" s="97">
        <v>44783</v>
      </c>
      <c r="D56" s="85">
        <v>44812</v>
      </c>
      <c r="E56" s="3" t="s">
        <v>92</v>
      </c>
      <c r="F56" s="86" t="s">
        <v>40</v>
      </c>
      <c r="G56" s="87" t="s">
        <v>93</v>
      </c>
      <c r="H56" s="120">
        <v>745.8</v>
      </c>
    </row>
    <row r="57" spans="1:10" ht="89.25" x14ac:dyDescent="0.25">
      <c r="A57" s="114">
        <v>220</v>
      </c>
      <c r="B57" s="6">
        <v>20220191</v>
      </c>
      <c r="C57" s="85">
        <v>44803</v>
      </c>
      <c r="D57" s="28">
        <v>44812</v>
      </c>
      <c r="E57" s="3" t="s">
        <v>94</v>
      </c>
      <c r="F57" s="52" t="s">
        <v>33</v>
      </c>
      <c r="G57" s="29" t="s">
        <v>95</v>
      </c>
      <c r="H57" s="120">
        <v>5035</v>
      </c>
    </row>
    <row r="58" spans="1:10" ht="38.25" x14ac:dyDescent="0.25">
      <c r="A58" s="25">
        <v>221</v>
      </c>
      <c r="B58" s="1">
        <v>20220196</v>
      </c>
      <c r="C58" s="28">
        <v>44803</v>
      </c>
      <c r="D58" s="88">
        <v>44813</v>
      </c>
      <c r="E58" s="3" t="s">
        <v>96</v>
      </c>
      <c r="F58" s="52" t="s">
        <v>97</v>
      </c>
      <c r="G58" s="29" t="s">
        <v>98</v>
      </c>
      <c r="H58" s="120">
        <v>1920</v>
      </c>
    </row>
    <row r="59" spans="1:10" ht="56.25" x14ac:dyDescent="0.25">
      <c r="A59" s="25">
        <v>222</v>
      </c>
      <c r="B59" s="111">
        <v>20220188</v>
      </c>
      <c r="C59" s="28">
        <v>44791</v>
      </c>
      <c r="D59" s="88">
        <v>44816</v>
      </c>
      <c r="E59" s="3" t="s">
        <v>99</v>
      </c>
      <c r="F59" s="52" t="s">
        <v>100</v>
      </c>
      <c r="G59" s="29" t="s">
        <v>101</v>
      </c>
      <c r="H59" s="120">
        <v>3059</v>
      </c>
    </row>
    <row r="60" spans="1:10" ht="76.5" x14ac:dyDescent="0.25">
      <c r="A60" s="89">
        <v>223</v>
      </c>
      <c r="B60" s="19">
        <v>20220178</v>
      </c>
      <c r="C60" s="90">
        <v>44782</v>
      </c>
      <c r="D60" s="91">
        <v>44817</v>
      </c>
      <c r="E60" s="4" t="s">
        <v>102</v>
      </c>
      <c r="F60" s="92" t="s">
        <v>36</v>
      </c>
      <c r="G60" s="93" t="s">
        <v>103</v>
      </c>
      <c r="H60" s="5">
        <v>66266.36</v>
      </c>
    </row>
    <row r="61" spans="1:10" ht="23.25" customHeight="1" x14ac:dyDescent="0.25">
      <c r="A61" s="94">
        <v>224</v>
      </c>
      <c r="B61" s="226" t="s">
        <v>104</v>
      </c>
      <c r="C61" s="226"/>
      <c r="D61" s="226"/>
      <c r="E61" s="226"/>
      <c r="F61" s="226"/>
      <c r="G61" s="226"/>
      <c r="H61" s="227"/>
    </row>
    <row r="62" spans="1:10" ht="102" x14ac:dyDescent="0.25">
      <c r="A62" s="95">
        <v>225</v>
      </c>
      <c r="B62" s="111">
        <v>20220201</v>
      </c>
      <c r="C62" s="96">
        <v>44818</v>
      </c>
      <c r="D62" s="97">
        <v>44823</v>
      </c>
      <c r="E62" s="98" t="s">
        <v>105</v>
      </c>
      <c r="F62" s="99" t="s">
        <v>106</v>
      </c>
      <c r="G62" s="169" t="s">
        <v>107</v>
      </c>
      <c r="H62" s="121">
        <v>979.33</v>
      </c>
    </row>
    <row r="63" spans="1:10" ht="25.5" x14ac:dyDescent="0.25">
      <c r="A63" s="89">
        <v>228</v>
      </c>
      <c r="B63" s="19">
        <v>20220192</v>
      </c>
      <c r="C63" s="100">
        <v>44802</v>
      </c>
      <c r="D63" s="91">
        <v>44831</v>
      </c>
      <c r="E63" s="4" t="s">
        <v>109</v>
      </c>
      <c r="F63" s="92" t="s">
        <v>40</v>
      </c>
      <c r="G63" s="170" t="s">
        <v>42</v>
      </c>
      <c r="H63" s="121">
        <v>15721.2</v>
      </c>
    </row>
    <row r="64" spans="1:10" ht="38.25" x14ac:dyDescent="0.25">
      <c r="A64" s="25">
        <v>229</v>
      </c>
      <c r="B64" s="1">
        <v>20220180</v>
      </c>
      <c r="C64" s="101">
        <v>44782</v>
      </c>
      <c r="D64" s="78">
        <v>44831</v>
      </c>
      <c r="E64" s="3" t="s">
        <v>110</v>
      </c>
      <c r="F64" s="102" t="s">
        <v>106</v>
      </c>
      <c r="G64" s="171" t="s">
        <v>111</v>
      </c>
      <c r="H64" s="121">
        <v>7250</v>
      </c>
    </row>
    <row r="65" spans="1:8" ht="45" x14ac:dyDescent="0.25">
      <c r="A65" s="103">
        <v>230</v>
      </c>
      <c r="B65" s="1">
        <v>20220198</v>
      </c>
      <c r="C65" s="104">
        <v>44803</v>
      </c>
      <c r="D65" s="78">
        <v>44834</v>
      </c>
      <c r="E65" s="3" t="s">
        <v>112</v>
      </c>
      <c r="F65" s="102" t="s">
        <v>7</v>
      </c>
      <c r="G65" s="171" t="s">
        <v>113</v>
      </c>
      <c r="H65" s="121">
        <v>2296.56</v>
      </c>
    </row>
    <row r="66" spans="1:8" ht="38.25" x14ac:dyDescent="0.25">
      <c r="A66" s="95">
        <v>231</v>
      </c>
      <c r="B66" s="6">
        <v>20220202</v>
      </c>
      <c r="C66" s="105">
        <v>44804</v>
      </c>
      <c r="D66" s="85">
        <v>44834</v>
      </c>
      <c r="E66" s="106" t="s">
        <v>114</v>
      </c>
      <c r="F66" s="99" t="s">
        <v>35</v>
      </c>
      <c r="G66" s="169" t="s">
        <v>34</v>
      </c>
      <c r="H66" s="121">
        <v>2153</v>
      </c>
    </row>
    <row r="67" spans="1:8" x14ac:dyDescent="0.25">
      <c r="A67" s="221"/>
      <c r="B67" s="221"/>
      <c r="C67" s="221"/>
      <c r="D67" s="221"/>
      <c r="E67" s="221"/>
      <c r="F67" s="221"/>
      <c r="G67" s="222"/>
      <c r="H67" s="172">
        <f>H47+H48+H49+H50+H51+H52+H53+H54+H55+H56+H57+H58+H59+H60+H62+H63+H64+H65+H66</f>
        <v>117337.7</v>
      </c>
    </row>
    <row r="70" spans="1:8" x14ac:dyDescent="0.25">
      <c r="A70" s="204" t="s">
        <v>17</v>
      </c>
      <c r="B70" s="204"/>
      <c r="C70" s="204"/>
      <c r="D70" s="204"/>
      <c r="E70" s="204"/>
      <c r="F70" s="204"/>
      <c r="G70" s="204"/>
      <c r="H70" s="205"/>
    </row>
    <row r="71" spans="1:8" ht="33.75" x14ac:dyDescent="0.25">
      <c r="A71" s="9" t="s">
        <v>9</v>
      </c>
      <c r="B71" s="13" t="s">
        <v>12</v>
      </c>
      <c r="C71" s="108" t="s">
        <v>116</v>
      </c>
      <c r="D71" s="10" t="s">
        <v>13</v>
      </c>
      <c r="E71" s="13" t="s">
        <v>14</v>
      </c>
      <c r="F71" s="13" t="s">
        <v>15</v>
      </c>
      <c r="G71" s="13" t="s">
        <v>16</v>
      </c>
      <c r="H71" s="15" t="s">
        <v>8</v>
      </c>
    </row>
    <row r="72" spans="1:8" ht="38.25" x14ac:dyDescent="0.25">
      <c r="A72" s="25">
        <v>226</v>
      </c>
      <c r="B72" s="111">
        <v>20220200</v>
      </c>
      <c r="C72" s="28">
        <v>44803</v>
      </c>
      <c r="D72" s="28">
        <v>44824</v>
      </c>
      <c r="E72" s="3" t="s">
        <v>117</v>
      </c>
      <c r="F72" s="52" t="s">
        <v>118</v>
      </c>
      <c r="G72" s="176" t="s">
        <v>119</v>
      </c>
      <c r="H72" s="121">
        <v>540</v>
      </c>
    </row>
    <row r="73" spans="1:8" x14ac:dyDescent="0.25">
      <c r="A73" s="206"/>
      <c r="B73" s="206"/>
      <c r="C73" s="206"/>
      <c r="D73" s="206"/>
      <c r="E73" s="206"/>
      <c r="F73" s="206"/>
      <c r="G73" s="207"/>
      <c r="H73" s="177">
        <v>540</v>
      </c>
    </row>
    <row r="76" spans="1:8" x14ac:dyDescent="0.25">
      <c r="A76" s="210"/>
      <c r="B76" s="210"/>
      <c r="C76" s="210"/>
      <c r="D76" s="210"/>
      <c r="E76" s="210"/>
      <c r="F76" s="210"/>
      <c r="G76" s="210"/>
    </row>
    <row r="77" spans="1:8" x14ac:dyDescent="0.25">
      <c r="A77" s="210"/>
      <c r="B77" s="210"/>
      <c r="C77" s="210"/>
      <c r="D77" s="210"/>
      <c r="E77" s="210"/>
      <c r="F77" s="210"/>
      <c r="G77" s="210"/>
    </row>
    <row r="78" spans="1:8" x14ac:dyDescent="0.25">
      <c r="A78" s="178" t="s">
        <v>21</v>
      </c>
      <c r="B78" s="178" t="s">
        <v>22</v>
      </c>
      <c r="C78" s="178" t="s">
        <v>23</v>
      </c>
      <c r="D78" s="7"/>
      <c r="E78" s="22" t="s">
        <v>22</v>
      </c>
      <c r="F78" s="22" t="s">
        <v>23</v>
      </c>
      <c r="G78" s="7"/>
    </row>
    <row r="79" spans="1:8" x14ac:dyDescent="0.25">
      <c r="A79" s="12">
        <v>1</v>
      </c>
      <c r="B79" s="21" t="s">
        <v>24</v>
      </c>
      <c r="C79" s="12">
        <v>22</v>
      </c>
      <c r="D79" s="7"/>
      <c r="E79" s="187" t="s">
        <v>31</v>
      </c>
      <c r="F79" s="211">
        <v>117337.7</v>
      </c>
      <c r="G79" s="7"/>
    </row>
    <row r="80" spans="1:8" x14ac:dyDescent="0.25">
      <c r="A80" s="12">
        <v>2</v>
      </c>
      <c r="B80" s="21" t="s">
        <v>25</v>
      </c>
      <c r="C80" s="12">
        <v>17</v>
      </c>
      <c r="D80" s="7"/>
      <c r="E80" s="188"/>
      <c r="F80" s="212"/>
      <c r="G80" s="7"/>
    </row>
    <row r="81" spans="1:8" x14ac:dyDescent="0.25">
      <c r="A81" s="12">
        <v>3</v>
      </c>
      <c r="B81" s="21" t="s">
        <v>26</v>
      </c>
      <c r="C81" s="12">
        <v>0</v>
      </c>
      <c r="D81" s="7"/>
      <c r="E81" s="183" t="s">
        <v>32</v>
      </c>
      <c r="F81" s="213">
        <v>540</v>
      </c>
    </row>
    <row r="82" spans="1:8" x14ac:dyDescent="0.25">
      <c r="A82" s="12">
        <v>4</v>
      </c>
      <c r="B82" s="21" t="s">
        <v>27</v>
      </c>
      <c r="C82" s="12">
        <v>0</v>
      </c>
      <c r="D82" s="7"/>
      <c r="E82" s="184"/>
      <c r="F82" s="214"/>
    </row>
    <row r="83" spans="1:8" x14ac:dyDescent="0.25">
      <c r="A83" s="12">
        <v>5</v>
      </c>
      <c r="B83" s="21" t="s">
        <v>28</v>
      </c>
      <c r="C83" s="117">
        <f>H67+H73</f>
        <v>117877.7</v>
      </c>
      <c r="D83" s="7"/>
      <c r="E83" s="110" t="s">
        <v>121</v>
      </c>
      <c r="F83" s="118" t="s">
        <v>122</v>
      </c>
      <c r="H83" s="109"/>
    </row>
    <row r="84" spans="1:8" x14ac:dyDescent="0.25">
      <c r="A84" s="12">
        <v>6</v>
      </c>
      <c r="B84" s="21" t="s">
        <v>29</v>
      </c>
      <c r="C84" s="17">
        <v>0</v>
      </c>
      <c r="D84" s="7"/>
      <c r="E84" s="7"/>
      <c r="F84" s="7"/>
    </row>
    <row r="85" spans="1:8" x14ac:dyDescent="0.25">
      <c r="A85" s="208" t="s">
        <v>120</v>
      </c>
      <c r="B85" s="209"/>
      <c r="C85" s="173" t="s">
        <v>122</v>
      </c>
      <c r="D85" s="7"/>
      <c r="E85" s="7"/>
      <c r="F85" s="7"/>
    </row>
    <row r="86" spans="1:8" x14ac:dyDescent="0.25">
      <c r="D86" s="7"/>
      <c r="E86" s="7"/>
      <c r="F86" s="7"/>
    </row>
    <row r="87" spans="1:8" x14ac:dyDescent="0.25">
      <c r="D87" s="7"/>
      <c r="E87" s="7"/>
      <c r="F87" s="7"/>
    </row>
    <row r="88" spans="1:8" ht="27" x14ac:dyDescent="0.25">
      <c r="A88" s="180" t="s">
        <v>123</v>
      </c>
      <c r="B88" s="180"/>
      <c r="C88" s="180"/>
      <c r="D88" s="180"/>
      <c r="E88" s="180"/>
      <c r="F88" s="180"/>
      <c r="G88" s="180"/>
      <c r="H88" s="180"/>
    </row>
    <row r="89" spans="1:8" ht="15.75" x14ac:dyDescent="0.25">
      <c r="A89" s="181" t="s">
        <v>10</v>
      </c>
      <c r="B89" s="182"/>
      <c r="C89" s="182"/>
      <c r="D89" s="182"/>
      <c r="E89" s="182"/>
      <c r="F89" s="182"/>
      <c r="G89" s="182"/>
      <c r="H89" s="182"/>
    </row>
    <row r="90" spans="1:8" ht="22.5" x14ac:dyDescent="0.25">
      <c r="A90" s="9" t="s">
        <v>11</v>
      </c>
      <c r="B90" s="9" t="s">
        <v>12</v>
      </c>
      <c r="C90" s="9" t="s">
        <v>9</v>
      </c>
      <c r="D90" s="10" t="s">
        <v>13</v>
      </c>
      <c r="E90" s="9" t="s">
        <v>14</v>
      </c>
      <c r="F90" s="9" t="s">
        <v>15</v>
      </c>
      <c r="G90" s="9" t="s">
        <v>16</v>
      </c>
      <c r="H90" s="11" t="s">
        <v>8</v>
      </c>
    </row>
    <row r="91" spans="1:8" ht="25.5" x14ac:dyDescent="0.25">
      <c r="A91" s="12">
        <v>1</v>
      </c>
      <c r="B91" s="1">
        <v>20220205</v>
      </c>
      <c r="C91" s="1">
        <v>232</v>
      </c>
      <c r="D91" s="28">
        <v>44837</v>
      </c>
      <c r="E91" s="3" t="s">
        <v>130</v>
      </c>
      <c r="F91" s="122" t="s">
        <v>132</v>
      </c>
      <c r="G91" s="122" t="s">
        <v>131</v>
      </c>
      <c r="H91" s="123">
        <v>9950</v>
      </c>
    </row>
    <row r="92" spans="1:8" x14ac:dyDescent="0.25">
      <c r="A92" s="12">
        <v>2</v>
      </c>
      <c r="B92" s="124"/>
      <c r="C92" s="124">
        <f>C91+1</f>
        <v>233</v>
      </c>
      <c r="D92" s="125"/>
      <c r="E92" s="124" t="s">
        <v>133</v>
      </c>
      <c r="F92" s="125"/>
      <c r="G92" s="126"/>
      <c r="H92" s="127"/>
    </row>
    <row r="93" spans="1:8" ht="89.25" customHeight="1" x14ac:dyDescent="0.25">
      <c r="A93" s="12">
        <v>3</v>
      </c>
      <c r="B93" s="128">
        <v>20220206</v>
      </c>
      <c r="C93" s="1">
        <f t="shared" ref="C93:C99" si="1">C92+1</f>
        <v>234</v>
      </c>
      <c r="D93" s="129">
        <v>44844</v>
      </c>
      <c r="E93" s="38" t="s">
        <v>181</v>
      </c>
      <c r="F93" s="122" t="s">
        <v>37</v>
      </c>
      <c r="G93" s="122" t="s">
        <v>134</v>
      </c>
      <c r="H93" s="123">
        <v>1100</v>
      </c>
    </row>
    <row r="94" spans="1:8" ht="38.25" x14ac:dyDescent="0.25">
      <c r="A94" s="12">
        <v>4</v>
      </c>
      <c r="B94" s="130">
        <v>20220194</v>
      </c>
      <c r="C94" s="1">
        <f t="shared" si="1"/>
        <v>235</v>
      </c>
      <c r="D94" s="129">
        <v>44845</v>
      </c>
      <c r="E94" s="3" t="s">
        <v>135</v>
      </c>
      <c r="F94" s="131" t="s">
        <v>40</v>
      </c>
      <c r="G94" s="122" t="s">
        <v>136</v>
      </c>
      <c r="H94" s="123">
        <v>271.2</v>
      </c>
    </row>
    <row r="95" spans="1:8" ht="25.5" x14ac:dyDescent="0.25">
      <c r="A95" s="12">
        <v>5</v>
      </c>
      <c r="B95" s="128">
        <v>20220210</v>
      </c>
      <c r="C95" s="1">
        <f t="shared" si="1"/>
        <v>236</v>
      </c>
      <c r="D95" s="129">
        <v>44847</v>
      </c>
      <c r="E95" s="3" t="s">
        <v>137</v>
      </c>
      <c r="F95" s="122" t="s">
        <v>138</v>
      </c>
      <c r="G95" s="122" t="s">
        <v>139</v>
      </c>
      <c r="H95" s="123">
        <v>141.75</v>
      </c>
    </row>
    <row r="96" spans="1:8" ht="25.5" x14ac:dyDescent="0.25">
      <c r="A96" s="12">
        <v>6</v>
      </c>
      <c r="B96" s="130">
        <v>20220195</v>
      </c>
      <c r="C96" s="1">
        <f t="shared" si="1"/>
        <v>237</v>
      </c>
      <c r="D96" s="129">
        <v>44847</v>
      </c>
      <c r="E96" s="3" t="s">
        <v>140</v>
      </c>
      <c r="F96" s="132" t="s">
        <v>35</v>
      </c>
      <c r="G96" s="122" t="s">
        <v>141</v>
      </c>
      <c r="H96" s="123">
        <v>130</v>
      </c>
    </row>
    <row r="97" spans="1:8" ht="45" customHeight="1" x14ac:dyDescent="0.25">
      <c r="A97" s="12">
        <v>7</v>
      </c>
      <c r="B97" s="6">
        <v>20220172</v>
      </c>
      <c r="C97" s="1">
        <f t="shared" si="1"/>
        <v>238</v>
      </c>
      <c r="D97" s="129">
        <v>44851</v>
      </c>
      <c r="E97" s="194" t="s">
        <v>142</v>
      </c>
      <c r="F97" s="26" t="s">
        <v>37</v>
      </c>
      <c r="G97" s="122" t="s">
        <v>143</v>
      </c>
      <c r="H97" s="123">
        <v>40911.81</v>
      </c>
    </row>
    <row r="98" spans="1:8" ht="38.25" x14ac:dyDescent="0.25">
      <c r="A98" s="12">
        <v>8</v>
      </c>
      <c r="B98" s="6">
        <v>20220172</v>
      </c>
      <c r="C98" s="1">
        <f t="shared" si="1"/>
        <v>239</v>
      </c>
      <c r="D98" s="129">
        <v>44851</v>
      </c>
      <c r="E98" s="195"/>
      <c r="F98" s="26" t="s">
        <v>37</v>
      </c>
      <c r="G98" s="122" t="s">
        <v>144</v>
      </c>
      <c r="H98" s="123">
        <v>1307.2</v>
      </c>
    </row>
    <row r="99" spans="1:8" ht="51" x14ac:dyDescent="0.25">
      <c r="A99" s="12">
        <v>9</v>
      </c>
      <c r="B99" s="6">
        <v>20220172</v>
      </c>
      <c r="C99" s="1">
        <f t="shared" si="1"/>
        <v>240</v>
      </c>
      <c r="D99" s="129">
        <v>44851</v>
      </c>
      <c r="E99" s="195"/>
      <c r="F99" s="26" t="s">
        <v>37</v>
      </c>
      <c r="G99" s="122" t="s">
        <v>145</v>
      </c>
      <c r="H99" s="123">
        <v>667.72</v>
      </c>
    </row>
    <row r="100" spans="1:8" ht="33.75" x14ac:dyDescent="0.25">
      <c r="A100" s="12">
        <v>11</v>
      </c>
      <c r="B100" s="6">
        <v>20220172</v>
      </c>
      <c r="C100" s="1">
        <f>C99+1</f>
        <v>241</v>
      </c>
      <c r="D100" s="129">
        <v>44851</v>
      </c>
      <c r="E100" s="196"/>
      <c r="F100" s="26" t="s">
        <v>37</v>
      </c>
      <c r="G100" s="122" t="s">
        <v>146</v>
      </c>
      <c r="H100" s="123">
        <v>6606.94</v>
      </c>
    </row>
    <row r="101" spans="1:8" s="119" customFormat="1" ht="38.25" x14ac:dyDescent="0.25">
      <c r="A101" s="74">
        <v>12</v>
      </c>
      <c r="B101" s="133">
        <v>20220197</v>
      </c>
      <c r="C101" s="19">
        <f>C100+1</f>
        <v>242</v>
      </c>
      <c r="D101" s="134">
        <v>44851</v>
      </c>
      <c r="E101" s="135" t="s">
        <v>147</v>
      </c>
      <c r="F101" s="136" t="s">
        <v>35</v>
      </c>
      <c r="G101" s="136" t="s">
        <v>108</v>
      </c>
      <c r="H101" s="137">
        <v>6531.6</v>
      </c>
    </row>
    <row r="102" spans="1:8" s="119" customFormat="1" ht="38.25" x14ac:dyDescent="0.25">
      <c r="A102" s="138">
        <v>13</v>
      </c>
      <c r="B102" s="6">
        <v>20220182</v>
      </c>
      <c r="C102" s="1">
        <f t="shared" ref="C102:C104" si="2">C101+1</f>
        <v>243</v>
      </c>
      <c r="D102" s="134">
        <v>44851</v>
      </c>
      <c r="E102" s="191" t="s">
        <v>179</v>
      </c>
      <c r="F102" s="122" t="s">
        <v>38</v>
      </c>
      <c r="G102" s="122" t="s">
        <v>148</v>
      </c>
      <c r="H102" s="123">
        <v>640</v>
      </c>
    </row>
    <row r="103" spans="1:8" s="119" customFormat="1" ht="51" x14ac:dyDescent="0.25">
      <c r="A103" s="138">
        <v>14</v>
      </c>
      <c r="B103" s="6">
        <v>20220182</v>
      </c>
      <c r="C103" s="1">
        <f t="shared" si="2"/>
        <v>244</v>
      </c>
      <c r="D103" s="134">
        <v>44851</v>
      </c>
      <c r="E103" s="192"/>
      <c r="F103" s="122" t="s">
        <v>38</v>
      </c>
      <c r="G103" s="122" t="s">
        <v>149</v>
      </c>
      <c r="H103" s="123">
        <v>10887.8</v>
      </c>
    </row>
    <row r="104" spans="1:8" s="119" customFormat="1" ht="89.25" x14ac:dyDescent="0.25">
      <c r="A104" s="138">
        <v>15</v>
      </c>
      <c r="B104" s="6">
        <v>20220182</v>
      </c>
      <c r="C104" s="1">
        <f t="shared" si="2"/>
        <v>245</v>
      </c>
      <c r="D104" s="134">
        <v>44851</v>
      </c>
      <c r="E104" s="192"/>
      <c r="F104" s="122" t="s">
        <v>38</v>
      </c>
      <c r="G104" s="122" t="s">
        <v>4</v>
      </c>
      <c r="H104" s="123">
        <v>1210.48</v>
      </c>
    </row>
    <row r="105" spans="1:8" s="119" customFormat="1" ht="38.25" x14ac:dyDescent="0.25">
      <c r="A105" s="6">
        <v>16</v>
      </c>
      <c r="B105" s="6">
        <v>20220182</v>
      </c>
      <c r="C105" s="1">
        <f>C104+1</f>
        <v>246</v>
      </c>
      <c r="D105" s="134">
        <v>44851</v>
      </c>
      <c r="E105" s="192"/>
      <c r="F105" s="122" t="s">
        <v>38</v>
      </c>
      <c r="G105" s="122" t="s">
        <v>150</v>
      </c>
      <c r="H105" s="123">
        <v>801.75</v>
      </c>
    </row>
    <row r="106" spans="1:8" s="119" customFormat="1" ht="38.25" x14ac:dyDescent="0.25">
      <c r="A106" s="138">
        <v>17</v>
      </c>
      <c r="B106" s="6">
        <v>20220182</v>
      </c>
      <c r="C106" s="1">
        <f t="shared" ref="C106:C119" si="3">C105+1</f>
        <v>247</v>
      </c>
      <c r="D106" s="134">
        <v>44851</v>
      </c>
      <c r="E106" s="193"/>
      <c r="F106" s="141" t="s">
        <v>38</v>
      </c>
      <c r="G106" s="141" t="s">
        <v>34</v>
      </c>
      <c r="H106" s="142">
        <v>1172.7</v>
      </c>
    </row>
    <row r="107" spans="1:8" s="119" customFormat="1" ht="51" x14ac:dyDescent="0.25">
      <c r="A107" s="138">
        <v>18</v>
      </c>
      <c r="B107" s="140">
        <v>20220220</v>
      </c>
      <c r="C107" s="1">
        <f t="shared" si="3"/>
        <v>248</v>
      </c>
      <c r="D107" s="134">
        <v>44851</v>
      </c>
      <c r="E107" s="179" t="s">
        <v>180</v>
      </c>
      <c r="F107" s="141" t="s">
        <v>151</v>
      </c>
      <c r="G107" s="141" t="s">
        <v>90</v>
      </c>
      <c r="H107" s="142">
        <v>250</v>
      </c>
    </row>
    <row r="108" spans="1:8" s="119" customFormat="1" ht="63.75" x14ac:dyDescent="0.25">
      <c r="A108" s="139">
        <v>19</v>
      </c>
      <c r="B108" s="6">
        <v>20220213</v>
      </c>
      <c r="C108" s="1">
        <f t="shared" si="3"/>
        <v>249</v>
      </c>
      <c r="D108" s="143">
        <v>44852</v>
      </c>
      <c r="E108" s="197" t="s">
        <v>152</v>
      </c>
      <c r="F108" s="141" t="s">
        <v>153</v>
      </c>
      <c r="G108" s="141" t="s">
        <v>154</v>
      </c>
      <c r="H108" s="142">
        <v>2338.7800000000002</v>
      </c>
    </row>
    <row r="109" spans="1:8" s="119" customFormat="1" ht="38.25" x14ac:dyDescent="0.25">
      <c r="A109" s="139">
        <v>20</v>
      </c>
      <c r="B109" s="6">
        <v>20220213</v>
      </c>
      <c r="C109" s="1">
        <f t="shared" si="3"/>
        <v>250</v>
      </c>
      <c r="D109" s="143">
        <v>44852</v>
      </c>
      <c r="E109" s="198"/>
      <c r="F109" s="141" t="s">
        <v>153</v>
      </c>
      <c r="G109" s="141" t="s">
        <v>155</v>
      </c>
      <c r="H109" s="142">
        <v>124.9</v>
      </c>
    </row>
    <row r="110" spans="1:8" s="119" customFormat="1" ht="38.25" x14ac:dyDescent="0.25">
      <c r="A110" s="139">
        <v>21</v>
      </c>
      <c r="B110" s="140">
        <v>20220215</v>
      </c>
      <c r="C110" s="1">
        <f t="shared" si="3"/>
        <v>251</v>
      </c>
      <c r="D110" s="143">
        <v>44853</v>
      </c>
      <c r="E110" s="144" t="s">
        <v>156</v>
      </c>
      <c r="F110" s="141" t="s">
        <v>157</v>
      </c>
      <c r="G110" s="141" t="s">
        <v>158</v>
      </c>
      <c r="H110" s="142">
        <v>1466.56</v>
      </c>
    </row>
    <row r="111" spans="1:8" s="119" customFormat="1" ht="38.25" x14ac:dyDescent="0.25">
      <c r="A111" s="138">
        <v>23</v>
      </c>
      <c r="B111" s="140">
        <v>20220203</v>
      </c>
      <c r="C111" s="1">
        <f>C125+1</f>
        <v>253</v>
      </c>
      <c r="D111" s="129">
        <v>44858</v>
      </c>
      <c r="E111" s="145" t="s">
        <v>161</v>
      </c>
      <c r="F111" s="132" t="s">
        <v>35</v>
      </c>
      <c r="G111" s="141" t="s">
        <v>162</v>
      </c>
      <c r="H111" s="142">
        <v>713.4</v>
      </c>
    </row>
    <row r="112" spans="1:8" s="119" customFormat="1" ht="25.5" x14ac:dyDescent="0.25">
      <c r="A112" s="138">
        <v>24</v>
      </c>
      <c r="B112" s="6">
        <v>20220199</v>
      </c>
      <c r="C112" s="1">
        <f t="shared" si="3"/>
        <v>254</v>
      </c>
      <c r="D112" s="143">
        <v>44859</v>
      </c>
      <c r="E112" s="199" t="s">
        <v>163</v>
      </c>
      <c r="F112" s="146" t="s">
        <v>164</v>
      </c>
      <c r="G112" s="147" t="s">
        <v>165</v>
      </c>
      <c r="H112" s="142">
        <v>86</v>
      </c>
    </row>
    <row r="113" spans="1:8" s="119" customFormat="1" ht="25.5" x14ac:dyDescent="0.25">
      <c r="A113" s="138">
        <v>25</v>
      </c>
      <c r="B113" s="6">
        <v>20220199</v>
      </c>
      <c r="C113" s="1">
        <f t="shared" si="3"/>
        <v>255</v>
      </c>
      <c r="D113" s="143">
        <v>44859</v>
      </c>
      <c r="E113" s="200"/>
      <c r="F113" s="146" t="s">
        <v>164</v>
      </c>
      <c r="G113" s="147" t="s">
        <v>166</v>
      </c>
      <c r="H113" s="142">
        <v>498.01</v>
      </c>
    </row>
    <row r="114" spans="1:8" s="119" customFormat="1" ht="51" x14ac:dyDescent="0.25">
      <c r="A114" s="138">
        <v>26</v>
      </c>
      <c r="B114" s="6">
        <v>20220177</v>
      </c>
      <c r="C114" s="1">
        <f t="shared" si="3"/>
        <v>256</v>
      </c>
      <c r="D114" s="143">
        <v>44859</v>
      </c>
      <c r="E114" s="201" t="s">
        <v>167</v>
      </c>
      <c r="F114" s="148" t="s">
        <v>36</v>
      </c>
      <c r="G114" s="149" t="s">
        <v>87</v>
      </c>
      <c r="H114" s="142">
        <v>848.7</v>
      </c>
    </row>
    <row r="115" spans="1:8" s="119" customFormat="1" ht="38.25" x14ac:dyDescent="0.25">
      <c r="A115" s="138">
        <v>27</v>
      </c>
      <c r="B115" s="6">
        <v>20220177</v>
      </c>
      <c r="C115" s="1">
        <f t="shared" si="3"/>
        <v>257</v>
      </c>
      <c r="D115" s="143">
        <v>44859</v>
      </c>
      <c r="E115" s="202"/>
      <c r="F115" s="148" t="s">
        <v>36</v>
      </c>
      <c r="G115" s="149" t="s">
        <v>168</v>
      </c>
      <c r="H115" s="142">
        <v>2979.4</v>
      </c>
    </row>
    <row r="116" spans="1:8" s="119" customFormat="1" ht="38.25" x14ac:dyDescent="0.25">
      <c r="A116" s="138">
        <v>28</v>
      </c>
      <c r="B116" s="6">
        <v>20220177</v>
      </c>
      <c r="C116" s="1">
        <f t="shared" si="3"/>
        <v>258</v>
      </c>
      <c r="D116" s="143">
        <v>44859</v>
      </c>
      <c r="E116" s="202"/>
      <c r="F116" s="148" t="s">
        <v>36</v>
      </c>
      <c r="G116" s="149" t="s">
        <v>34</v>
      </c>
      <c r="H116" s="142">
        <v>4405</v>
      </c>
    </row>
    <row r="117" spans="1:8" s="119" customFormat="1" ht="63.75" x14ac:dyDescent="0.25">
      <c r="A117" s="138">
        <v>29</v>
      </c>
      <c r="B117" s="6">
        <v>20220177</v>
      </c>
      <c r="C117" s="1">
        <f t="shared" si="3"/>
        <v>259</v>
      </c>
      <c r="D117" s="143">
        <v>44859</v>
      </c>
      <c r="E117" s="203"/>
      <c r="F117" s="148" t="s">
        <v>36</v>
      </c>
      <c r="G117" s="149" t="s">
        <v>169</v>
      </c>
      <c r="H117" s="142">
        <v>180</v>
      </c>
    </row>
    <row r="118" spans="1:8" s="119" customFormat="1" ht="63.75" x14ac:dyDescent="0.25">
      <c r="A118" s="138">
        <v>30</v>
      </c>
      <c r="B118" s="140">
        <v>20220223</v>
      </c>
      <c r="C118" s="1">
        <f t="shared" si="3"/>
        <v>260</v>
      </c>
      <c r="D118" s="143">
        <v>44860</v>
      </c>
      <c r="E118" s="149" t="s">
        <v>170</v>
      </c>
      <c r="F118" s="146" t="s">
        <v>171</v>
      </c>
      <c r="G118" s="149" t="s">
        <v>172</v>
      </c>
      <c r="H118" s="142">
        <v>2875</v>
      </c>
    </row>
    <row r="119" spans="1:8" s="119" customFormat="1" ht="25.5" x14ac:dyDescent="0.25">
      <c r="A119" s="138">
        <v>31</v>
      </c>
      <c r="B119" s="140">
        <v>20220227</v>
      </c>
      <c r="C119" s="1">
        <f t="shared" si="3"/>
        <v>261</v>
      </c>
      <c r="D119" s="143">
        <v>44860</v>
      </c>
      <c r="E119" s="144" t="s">
        <v>173</v>
      </c>
      <c r="F119" s="141" t="s">
        <v>35</v>
      </c>
      <c r="G119" s="141" t="s">
        <v>174</v>
      </c>
      <c r="H119" s="142">
        <v>4950</v>
      </c>
    </row>
    <row r="120" spans="1:8" x14ac:dyDescent="0.25">
      <c r="A120" s="236" t="s">
        <v>124</v>
      </c>
      <c r="B120" s="237"/>
      <c r="C120" s="237"/>
      <c r="D120" s="237"/>
      <c r="E120" s="237"/>
      <c r="F120" s="237"/>
      <c r="G120" s="238"/>
      <c r="H120" s="18">
        <f>H119+H118+H117+H116+H115+H114+H113+H112+H111+H110+H109+H108+H107+H106+H105+H104+H103+H102+H101+H100+H99+H98+H97+H96+H95+H94+H93</f>
        <v>94096.7</v>
      </c>
    </row>
    <row r="121" spans="1:8" x14ac:dyDescent="0.25">
      <c r="A121" s="115"/>
      <c r="B121" s="115"/>
      <c r="C121" s="115"/>
      <c r="D121" s="115"/>
      <c r="E121" s="115"/>
      <c r="F121" s="115"/>
      <c r="G121" s="115"/>
      <c r="H121" s="115"/>
    </row>
    <row r="122" spans="1:8" x14ac:dyDescent="0.25">
      <c r="A122" s="115"/>
      <c r="B122" s="115"/>
      <c r="C122" s="115"/>
      <c r="D122" s="115"/>
      <c r="E122" s="115"/>
      <c r="F122" s="115"/>
      <c r="G122" s="115"/>
      <c r="H122" s="115"/>
    </row>
    <row r="123" spans="1:8" x14ac:dyDescent="0.25">
      <c r="A123" s="204" t="s">
        <v>17</v>
      </c>
      <c r="B123" s="204"/>
      <c r="C123" s="204"/>
      <c r="D123" s="204"/>
      <c r="E123" s="204"/>
      <c r="F123" s="204"/>
      <c r="G123" s="204"/>
      <c r="H123" s="204"/>
    </row>
    <row r="124" spans="1:8" ht="22.5" x14ac:dyDescent="0.25">
      <c r="A124" s="13" t="s">
        <v>11</v>
      </c>
      <c r="B124" s="13" t="s">
        <v>12</v>
      </c>
      <c r="C124" s="13" t="s">
        <v>9</v>
      </c>
      <c r="D124" s="14" t="s">
        <v>13</v>
      </c>
      <c r="E124" s="13" t="s">
        <v>14</v>
      </c>
      <c r="F124" s="13" t="s">
        <v>15</v>
      </c>
      <c r="G124" s="13" t="s">
        <v>16</v>
      </c>
      <c r="H124" s="15" t="s">
        <v>8</v>
      </c>
    </row>
    <row r="125" spans="1:8" ht="33.75" x14ac:dyDescent="0.25">
      <c r="A125" s="12">
        <v>13</v>
      </c>
      <c r="B125" s="130">
        <v>20220209</v>
      </c>
      <c r="C125" s="1">
        <f>C110+1</f>
        <v>252</v>
      </c>
      <c r="D125" s="129">
        <v>44860</v>
      </c>
      <c r="E125" s="3" t="s">
        <v>159</v>
      </c>
      <c r="F125" s="132" t="s">
        <v>35</v>
      </c>
      <c r="G125" s="122" t="s">
        <v>160</v>
      </c>
      <c r="H125" s="123">
        <v>25935.5</v>
      </c>
    </row>
    <row r="126" spans="1:8" x14ac:dyDescent="0.25">
      <c r="A126" s="236" t="s">
        <v>125</v>
      </c>
      <c r="B126" s="237"/>
      <c r="C126" s="237"/>
      <c r="D126" s="237"/>
      <c r="E126" s="237"/>
      <c r="F126" s="237"/>
      <c r="G126" s="238"/>
      <c r="H126" s="156">
        <v>25935.5</v>
      </c>
    </row>
    <row r="127" spans="1:8" x14ac:dyDescent="0.25">
      <c r="A127" s="115"/>
      <c r="B127" s="115"/>
      <c r="C127" s="115"/>
      <c r="D127" s="115"/>
      <c r="E127" s="115"/>
      <c r="F127" s="115"/>
      <c r="G127" s="115"/>
      <c r="H127" s="115"/>
    </row>
    <row r="128" spans="1:8" x14ac:dyDescent="0.25">
      <c r="A128" s="115"/>
      <c r="B128" s="115"/>
      <c r="C128" s="115"/>
      <c r="D128" s="115"/>
      <c r="E128" s="115"/>
      <c r="F128" s="115"/>
      <c r="G128" s="115"/>
      <c r="H128" s="115"/>
    </row>
    <row r="129" spans="1:10" ht="27" x14ac:dyDescent="0.25">
      <c r="A129" s="233" t="s">
        <v>126</v>
      </c>
      <c r="B129" s="234"/>
      <c r="C129" s="234"/>
      <c r="D129" s="234"/>
      <c r="E129" s="234"/>
      <c r="F129" s="234"/>
      <c r="G129" s="235"/>
      <c r="H129" s="115"/>
    </row>
    <row r="130" spans="1:10" x14ac:dyDescent="0.25">
      <c r="A130" s="204" t="s">
        <v>30</v>
      </c>
      <c r="B130" s="204"/>
      <c r="C130" s="204"/>
      <c r="D130" s="204"/>
      <c r="E130" s="204"/>
      <c r="F130" s="204"/>
      <c r="G130" s="204"/>
      <c r="H130" s="115"/>
    </row>
    <row r="131" spans="1:10" ht="33.75" x14ac:dyDescent="0.25">
      <c r="A131" s="158" t="s">
        <v>12</v>
      </c>
      <c r="B131" s="158" t="s">
        <v>18</v>
      </c>
      <c r="C131" s="159" t="s">
        <v>19</v>
      </c>
      <c r="D131" s="158" t="s">
        <v>14</v>
      </c>
      <c r="E131" s="158" t="s">
        <v>15</v>
      </c>
      <c r="F131" s="158" t="s">
        <v>16</v>
      </c>
      <c r="G131" s="160" t="s">
        <v>8</v>
      </c>
      <c r="H131" s="115"/>
    </row>
    <row r="132" spans="1:10" ht="89.25" x14ac:dyDescent="0.25">
      <c r="A132" s="60">
        <v>20220189</v>
      </c>
      <c r="B132" s="157" t="s">
        <v>178</v>
      </c>
      <c r="C132" s="61">
        <v>44860</v>
      </c>
      <c r="D132" s="157" t="s">
        <v>175</v>
      </c>
      <c r="E132" s="161" t="s">
        <v>36</v>
      </c>
      <c r="F132" s="163" t="s">
        <v>176</v>
      </c>
      <c r="G132" s="162" t="s">
        <v>177</v>
      </c>
      <c r="H132" s="115"/>
      <c r="J132" s="109"/>
    </row>
    <row r="133" spans="1:10" x14ac:dyDescent="0.25">
      <c r="A133" s="230" t="s">
        <v>127</v>
      </c>
      <c r="B133" s="231"/>
      <c r="C133" s="231"/>
      <c r="D133" s="231"/>
      <c r="E133" s="231"/>
      <c r="F133" s="232"/>
      <c r="G133" s="164" t="s">
        <v>177</v>
      </c>
      <c r="H133" s="115"/>
    </row>
    <row r="134" spans="1:10" x14ac:dyDescent="0.25">
      <c r="A134" s="115"/>
      <c r="B134" s="115"/>
      <c r="C134" s="115"/>
      <c r="D134" s="115"/>
      <c r="E134" s="115"/>
      <c r="F134" s="115"/>
      <c r="G134" s="115"/>
      <c r="H134" s="115"/>
    </row>
    <row r="135" spans="1:10" x14ac:dyDescent="0.25">
      <c r="A135" s="66"/>
      <c r="B135" s="66"/>
      <c r="C135" s="66"/>
      <c r="D135" s="115"/>
      <c r="E135" s="115"/>
      <c r="F135" s="115"/>
      <c r="G135" s="115"/>
      <c r="H135" s="115"/>
    </row>
    <row r="136" spans="1:10" x14ac:dyDescent="0.25">
      <c r="A136" s="115"/>
      <c r="B136" s="115"/>
      <c r="C136" s="115"/>
      <c r="D136" s="115"/>
      <c r="E136" s="115"/>
      <c r="F136" s="115"/>
      <c r="G136" s="115"/>
      <c r="H136" s="115"/>
    </row>
    <row r="137" spans="1:10" x14ac:dyDescent="0.25">
      <c r="A137" s="178" t="s">
        <v>21</v>
      </c>
      <c r="B137" s="178" t="s">
        <v>22</v>
      </c>
      <c r="C137" s="178" t="s">
        <v>23</v>
      </c>
      <c r="D137" s="115"/>
      <c r="E137" s="22" t="s">
        <v>22</v>
      </c>
      <c r="F137" s="22" t="s">
        <v>23</v>
      </c>
      <c r="G137" s="115"/>
      <c r="H137" s="115"/>
    </row>
    <row r="138" spans="1:10" x14ac:dyDescent="0.25">
      <c r="A138" s="12">
        <v>1</v>
      </c>
      <c r="B138" s="21" t="s">
        <v>24</v>
      </c>
      <c r="C138" s="12">
        <v>30</v>
      </c>
      <c r="D138" s="115"/>
      <c r="E138" s="187" t="s">
        <v>31</v>
      </c>
      <c r="F138" s="189">
        <v>136635.22</v>
      </c>
      <c r="G138" s="115"/>
      <c r="H138" s="115"/>
    </row>
    <row r="139" spans="1:10" x14ac:dyDescent="0.25">
      <c r="A139" s="12">
        <v>2</v>
      </c>
      <c r="B139" s="21" t="s">
        <v>25</v>
      </c>
      <c r="C139" s="12">
        <v>17</v>
      </c>
      <c r="D139" s="115"/>
      <c r="E139" s="188"/>
      <c r="F139" s="190"/>
      <c r="G139" s="115"/>
      <c r="H139" s="109"/>
    </row>
    <row r="140" spans="1:10" x14ac:dyDescent="0.25">
      <c r="A140" s="12">
        <v>3</v>
      </c>
      <c r="B140" s="21" t="s">
        <v>26</v>
      </c>
      <c r="C140" s="12">
        <v>1</v>
      </c>
      <c r="D140" s="115"/>
      <c r="E140" s="183" t="s">
        <v>32</v>
      </c>
      <c r="F140" s="185">
        <v>25935.5</v>
      </c>
      <c r="G140" s="115"/>
      <c r="H140" s="115"/>
    </row>
    <row r="141" spans="1:10" x14ac:dyDescent="0.25">
      <c r="A141" s="12">
        <v>4</v>
      </c>
      <c r="B141" s="21" t="s">
        <v>27</v>
      </c>
      <c r="C141" s="12">
        <v>1</v>
      </c>
      <c r="D141" s="115"/>
      <c r="E141" s="184"/>
      <c r="F141" s="186"/>
      <c r="G141" s="115"/>
      <c r="H141" s="115"/>
    </row>
    <row r="142" spans="1:10" ht="30" x14ac:dyDescent="0.25">
      <c r="A142" s="12">
        <v>5</v>
      </c>
      <c r="B142" s="21" t="s">
        <v>28</v>
      </c>
      <c r="C142" s="166">
        <v>120032.2</v>
      </c>
      <c r="D142" s="115"/>
      <c r="E142" s="23" t="s">
        <v>129</v>
      </c>
      <c r="F142" s="165">
        <f>F138+F140</f>
        <v>162570.72</v>
      </c>
      <c r="G142" s="115"/>
      <c r="H142" s="115"/>
    </row>
    <row r="143" spans="1:10" x14ac:dyDescent="0.25">
      <c r="A143" s="12">
        <v>6</v>
      </c>
      <c r="B143" s="21" t="s">
        <v>29</v>
      </c>
      <c r="C143" s="67">
        <v>42538.52</v>
      </c>
      <c r="D143" s="115"/>
      <c r="E143" s="115"/>
      <c r="F143" s="115"/>
      <c r="G143" s="115"/>
      <c r="H143" s="115"/>
    </row>
    <row r="144" spans="1:10" ht="15" customHeight="1" x14ac:dyDescent="0.25">
      <c r="A144" s="228" t="s">
        <v>128</v>
      </c>
      <c r="B144" s="229"/>
      <c r="C144" s="174">
        <f>C142+C143</f>
        <v>162570.72</v>
      </c>
      <c r="D144" s="115"/>
      <c r="E144" s="115"/>
      <c r="F144" s="115"/>
      <c r="G144" s="115"/>
      <c r="H144" s="115"/>
    </row>
  </sheetData>
  <mergeCells count="48">
    <mergeCell ref="A1:H1"/>
    <mergeCell ref="A2:H2"/>
    <mergeCell ref="A144:B144"/>
    <mergeCell ref="A133:F133"/>
    <mergeCell ref="A130:G130"/>
    <mergeCell ref="A129:G129"/>
    <mergeCell ref="A126:G126"/>
    <mergeCell ref="A123:H123"/>
    <mergeCell ref="A120:G120"/>
    <mergeCell ref="A15:G15"/>
    <mergeCell ref="A18:H18"/>
    <mergeCell ref="A22:G22"/>
    <mergeCell ref="A25:G25"/>
    <mergeCell ref="A29:F29"/>
    <mergeCell ref="A40:B40"/>
    <mergeCell ref="A26:G26"/>
    <mergeCell ref="E34:E35"/>
    <mergeCell ref="F34:F35"/>
    <mergeCell ref="E36:E37"/>
    <mergeCell ref="F36:F37"/>
    <mergeCell ref="A43:H43"/>
    <mergeCell ref="A44:H44"/>
    <mergeCell ref="E49:E53"/>
    <mergeCell ref="E54:E55"/>
    <mergeCell ref="F54:F55"/>
    <mergeCell ref="A67:G67"/>
    <mergeCell ref="B46:H46"/>
    <mergeCell ref="B61:H61"/>
    <mergeCell ref="A70:H70"/>
    <mergeCell ref="A73:G73"/>
    <mergeCell ref="A85:B85"/>
    <mergeCell ref="A76:G76"/>
    <mergeCell ref="A77:G77"/>
    <mergeCell ref="E79:E80"/>
    <mergeCell ref="F79:F80"/>
    <mergeCell ref="E81:E82"/>
    <mergeCell ref="F81:F82"/>
    <mergeCell ref="A88:H88"/>
    <mergeCell ref="A89:H89"/>
    <mergeCell ref="E140:E141"/>
    <mergeCell ref="F140:F141"/>
    <mergeCell ref="E138:E139"/>
    <mergeCell ref="F138:F139"/>
    <mergeCell ref="E102:E106"/>
    <mergeCell ref="E97:E100"/>
    <mergeCell ref="E108:E109"/>
    <mergeCell ref="E112:E113"/>
    <mergeCell ref="E114:E117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Elsy Colombina Cornejo Cueva</dc:creator>
  <cp:lastModifiedBy>Carlos Antonio Martinez Valladares</cp:lastModifiedBy>
  <cp:lastPrinted>2022-11-03T22:30:52Z</cp:lastPrinted>
  <dcterms:created xsi:type="dcterms:W3CDTF">2022-10-17T20:57:43Z</dcterms:created>
  <dcterms:modified xsi:type="dcterms:W3CDTF">2022-11-07T20:27:31Z</dcterms:modified>
</cp:coreProperties>
</file>